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M:\SpareBank 1 Boligkreditt\2. Næringskreditt\Rapportering\Investorrapporter\202506\"/>
    </mc:Choice>
  </mc:AlternateContent>
  <xr:revisionPtr revIDLastSave="0" documentId="13_ncr:1_{5FC33AD1-E417-4B7C-BBC3-8063B9387AE0}" xr6:coauthVersionLast="47" xr6:coauthVersionMax="47" xr10:uidLastSave="{00000000-0000-0000-0000-000000000000}"/>
  <bookViews>
    <workbookView xWindow="38280" yWindow="-120" windowWidth="38640" windowHeight="21240" activeTab="1" xr2:uid="{00000000-000D-0000-FFFF-FFFF00000000}"/>
  </bookViews>
  <sheets>
    <sheet name="Overview" sheetId="4" r:id="rId1"/>
    <sheet name="Report" sheetId="1" r:id="rId2"/>
    <sheet name="Compliance check Art 14 CBD" sheetId="5" r:id="rId3"/>
  </sheets>
  <definedNames>
    <definedName name="_xlnm._FilterDatabase" localSheetId="0" hidden="1">Overview!$B$10:$I$20</definedName>
    <definedName name="CountriesEEA">#REF!</definedName>
    <definedName name="FX_2">#REF!</definedName>
    <definedName name="Performing2">#REF!</definedName>
    <definedName name="_xlnm.Print_Area" localSheetId="1">Report!$A$1:$F$145</definedName>
    <definedName name="_xlnm.Print_Titles" localSheetId="1">Report!$1:$3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5" l="1"/>
  <c r="D11" i="5"/>
  <c r="D7" i="5"/>
  <c r="F23" i="5"/>
  <c r="G9" i="5"/>
  <c r="D23" i="5"/>
  <c r="F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Eivind Hegelstad</author>
  </authors>
  <commentList>
    <comment ref="C28" authorId="0" shapeId="0" xr:uid="{757BEAC6-FFEC-447F-A6F5-315FE5C54450}">
      <text>
        <r>
          <rPr>
            <b/>
            <sz val="9"/>
            <color indexed="81"/>
            <rFont val="Tahoma"/>
            <family val="2"/>
          </rPr>
          <t>Eivind Hegelstad:</t>
        </r>
        <r>
          <rPr>
            <sz val="9"/>
            <color indexed="81"/>
            <rFont val="Tahoma"/>
            <family val="2"/>
          </rPr>
          <t xml:space="preserve">
cert/bonds and swap assets.</t>
        </r>
      </text>
    </comment>
    <comment ref="C29" authorId="0" shapeId="0" xr:uid="{4F71EA61-A61C-4C64-817A-D408F0E38237}">
      <text>
        <r>
          <rPr>
            <b/>
            <sz val="9"/>
            <color indexed="81"/>
            <rFont val="Tahoma"/>
            <family val="2"/>
          </rPr>
          <t>Eivind Hegelstad:</t>
        </r>
        <r>
          <rPr>
            <sz val="9"/>
            <color indexed="81"/>
            <rFont val="Tahoma"/>
            <family val="2"/>
          </rPr>
          <t xml:space="preserve">
deposits in banks</t>
        </r>
      </text>
    </comment>
  </commentList>
</comments>
</file>

<file path=xl/sharedStrings.xml><?xml version="1.0" encoding="utf-8"?>
<sst xmlns="http://schemas.openxmlformats.org/spreadsheetml/2006/main" count="333" uniqueCount="240">
  <si>
    <t>SpareBank 1 Næringskreditt AS</t>
  </si>
  <si>
    <t xml:space="preserve">Covered Bond Programme - Quarterly  Investor Report: </t>
  </si>
  <si>
    <t>Portfolio Characteristics</t>
  </si>
  <si>
    <t>Total Outstanding Current Balance of Mortgages in the Portfolio</t>
  </si>
  <si>
    <t>Number of Mortgages in Pool</t>
  </si>
  <si>
    <t>Average Loan Balance</t>
  </si>
  <si>
    <t>Weighted Average Current LTV (%)</t>
  </si>
  <si>
    <t>Weighted Average Interest Rate (%)</t>
  </si>
  <si>
    <t>Cover Pool (as per the financial statements)</t>
  </si>
  <si>
    <t>Covered Bonds Outstanding (as per the financial statements)</t>
  </si>
  <si>
    <t>Percentage Substitute Assets (as per the financial statements)</t>
  </si>
  <si>
    <t>Overcollateralisation (as per the financial statements)</t>
  </si>
  <si>
    <t>Current Arrears Breakdown</t>
  </si>
  <si>
    <t>Number</t>
  </si>
  <si>
    <t>% of Total Number</t>
  </si>
  <si>
    <t>Amount</t>
  </si>
  <si>
    <t>% of Total Amount</t>
  </si>
  <si>
    <t>Current</t>
  </si>
  <si>
    <t>0 &lt; month arrears &lt;= 1</t>
  </si>
  <si>
    <t>1 &lt; months arrears &lt;= 2</t>
  </si>
  <si>
    <t>2 &lt; months arrears &lt;= 3</t>
  </si>
  <si>
    <t>&gt; 3 months arrears</t>
  </si>
  <si>
    <t>Total</t>
  </si>
  <si>
    <t xml:space="preserve">Current LTV </t>
  </si>
  <si>
    <t>0 &lt;= x &lt;= 30%</t>
  </si>
  <si>
    <t>30 &lt; x &lt;= 40%</t>
  </si>
  <si>
    <t>40 &lt; x &lt;= 50%</t>
  </si>
  <si>
    <t>50 &lt; x &lt;= 60%</t>
  </si>
  <si>
    <t>60 &lt; x &lt;= 70%</t>
  </si>
  <si>
    <t>Regional Distribution</t>
  </si>
  <si>
    <t>Property Type (Commercial Real Estate)</t>
  </si>
  <si>
    <t>Other</t>
  </si>
  <si>
    <t>Repayment Type</t>
  </si>
  <si>
    <t>Seasoning in Years</t>
  </si>
  <si>
    <t>0 &lt;= x &lt;= 2</t>
  </si>
  <si>
    <t>2 &lt;= x &lt;= 5</t>
  </si>
  <si>
    <t>5 &lt;= x &lt;= 10</t>
  </si>
  <si>
    <t>10 &lt;= x &lt;= 15</t>
  </si>
  <si>
    <t>15 &lt;= x &lt;= 20</t>
  </si>
  <si>
    <t>x&gt;20</t>
  </si>
  <si>
    <t>Remaining Term in Years</t>
  </si>
  <si>
    <t>20 &lt;= x &lt;= 25</t>
  </si>
  <si>
    <t>x&gt;25</t>
  </si>
  <si>
    <t>Mortgage Size NOK</t>
  </si>
  <si>
    <t>0 &lt;= x &lt;= 10 000 000</t>
  </si>
  <si>
    <t>10 000 000 &lt; x &lt;= 30 000 000</t>
  </si>
  <si>
    <t>30 000 000 &lt; x &lt;= 50 000 000</t>
  </si>
  <si>
    <t>50 000 000 &lt; x &lt;= 100 000 000</t>
  </si>
  <si>
    <t>100 000 000 &lt; x &lt;= 200 000 000</t>
  </si>
  <si>
    <t>x&gt; 200 000 000</t>
  </si>
  <si>
    <t>Interest Payment Type</t>
  </si>
  <si>
    <t>Fixed</t>
  </si>
  <si>
    <t>Variable</t>
  </si>
  <si>
    <t>Tracker</t>
  </si>
  <si>
    <t>Capped</t>
  </si>
  <si>
    <t>10 Largest Borrowers</t>
  </si>
  <si>
    <t xml:space="preserve">Total                    </t>
  </si>
  <si>
    <t>ISIN</t>
  </si>
  <si>
    <t>x&gt;70%</t>
  </si>
  <si>
    <t xml:space="preserve"> </t>
  </si>
  <si>
    <t>Public Covered Bonds Outstanding:</t>
  </si>
  <si>
    <t>Series</t>
  </si>
  <si>
    <t>Issued</t>
  </si>
  <si>
    <t>Rating</t>
  </si>
  <si>
    <t>Interest Basis</t>
  </si>
  <si>
    <t>www.sparebank1.no/naeringskreditt</t>
  </si>
  <si>
    <t>Final Maturity</t>
  </si>
  <si>
    <t>Weighted Avereage remaining term of Mortgages (in years)</t>
  </si>
  <si>
    <t>Weighted Avereage remaining term of Covered Bonds (in years)</t>
  </si>
  <si>
    <t>Weighted Average Current Seasoning (in years)</t>
  </si>
  <si>
    <t>Main Property Type</t>
  </si>
  <si>
    <t>Number of Debtors in Pool</t>
  </si>
  <si>
    <t>Reporting Contact</t>
  </si>
  <si>
    <t>Offices</t>
  </si>
  <si>
    <t>eivind.hegelstad@sparebank1.no</t>
  </si>
  <si>
    <t>Swap rate FX</t>
  </si>
  <si>
    <t>Industrial</t>
  </si>
  <si>
    <t>Partial Bullet</t>
  </si>
  <si>
    <t>Bullet</t>
  </si>
  <si>
    <t>phone: +47 9541 3379</t>
  </si>
  <si>
    <t>Repayment</t>
  </si>
  <si>
    <t>Retail</t>
  </si>
  <si>
    <t>Residential (multifamily)</t>
  </si>
  <si>
    <t>OSLO</t>
  </si>
  <si>
    <t>TRØNDELAG</t>
  </si>
  <si>
    <t>INNLANDET</t>
  </si>
  <si>
    <t>Amount  ( in 1000)</t>
  </si>
  <si>
    <t>MØRE OG ROMSDAL</t>
  </si>
  <si>
    <t>NORDLAND</t>
  </si>
  <si>
    <t>- of which, repayment deferred</t>
  </si>
  <si>
    <t>Eivind Hegelstad, Investor Relations</t>
  </si>
  <si>
    <t>AGDER</t>
  </si>
  <si>
    <t>Retail (unspecified)</t>
  </si>
  <si>
    <t>Mixed use</t>
  </si>
  <si>
    <t>MIXED USE</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</si>
  <si>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</si>
  <si>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</si>
  <si>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</si>
  <si>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</si>
  <si>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</si>
  <si>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</si>
  <si>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</si>
  <si>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</si>
  <si>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</si>
  <si>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</si>
  <si>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</si>
  <si>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</si>
  <si>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</si>
  <si>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</si>
  <si>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</si>
  <si>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</si>
  <si>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</si>
  <si>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</si>
  <si>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</si>
  <si>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</si>
  <si>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</si>
  <si>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</si>
  <si>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</si>
  <si>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</si>
  <si>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</si>
  <si>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</si>
  <si>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</si>
  <si>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</si>
  <si>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</si>
  <si>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</si>
  <si>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G.4.1.14</t>
  </si>
  <si>
    <t>(d)        Market Risk:</t>
  </si>
  <si>
    <t>G.4.1.15</t>
  </si>
  <si>
    <t>(d)        Hedging Strategy</t>
  </si>
  <si>
    <t>G.4.1.16</t>
  </si>
  <si>
    <t>(e)        Maturity Structure - cover assets:</t>
  </si>
  <si>
    <t>G.4.1.17</t>
  </si>
  <si>
    <t>(e)        Maturity Structure - covered bond:</t>
  </si>
  <si>
    <t>G.4.1.18</t>
  </si>
  <si>
    <t>(e)        Overview maturity extension triggers:</t>
  </si>
  <si>
    <t>G.4.1.19</t>
  </si>
  <si>
    <t>(f)        Levels of OC:</t>
  </si>
  <si>
    <t>G.4.1.20</t>
  </si>
  <si>
    <t>(g)        Percentage of loans in default:</t>
  </si>
  <si>
    <t>OG.4.1.1</t>
  </si>
  <si>
    <t>OG.4.1.2</t>
  </si>
  <si>
    <t>OG.4.1.3</t>
  </si>
  <si>
    <t>5. References to Capital Requirements Regulation (CRR) 129(1)</t>
  </si>
  <si>
    <t>G.5.1.1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</si>
  <si>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</si>
  <si>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</si>
  <si>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</si>
  <si>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</si>
  <si>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</si>
  <si>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</si>
  <si>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</si>
  <si>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</si>
  <si>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</si>
  <si>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</si>
  <si>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</si>
  <si>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NPV Test (passed/failed)</t>
  </si>
  <si>
    <t>passed</t>
  </si>
  <si>
    <t>OG.6.1.2</t>
  </si>
  <si>
    <t>Interest Covereage Test (passe/failed)</t>
  </si>
  <si>
    <t>OG.6.1.3</t>
  </si>
  <si>
    <t xml:space="preserve">Cash Manager </t>
  </si>
  <si>
    <t>SpareBank 1 SMN</t>
  </si>
  <si>
    <t>OG.6.1.4</t>
  </si>
  <si>
    <t>Account Bank</t>
  </si>
  <si>
    <t>OG.6.1.5</t>
  </si>
  <si>
    <t>Stand-by Account Bank</t>
  </si>
  <si>
    <t>-</t>
  </si>
  <si>
    <t>OG.6.1.6</t>
  </si>
  <si>
    <t xml:space="preserve">Servicer </t>
  </si>
  <si>
    <t>several SpareBank 1 banks</t>
  </si>
  <si>
    <t>OG.6.1.7</t>
  </si>
  <si>
    <t xml:space="preserve">Interest Rate Swap Provider </t>
  </si>
  <si>
    <t>several</t>
  </si>
  <si>
    <t>OG.6.1.8</t>
  </si>
  <si>
    <t xml:space="preserve">Covered Bond Swap Provider </t>
  </si>
  <si>
    <t>OG.6.1.9</t>
  </si>
  <si>
    <t>Paying Agent</t>
  </si>
  <si>
    <t>Report</t>
  </si>
  <si>
    <t>Overview</t>
  </si>
  <si>
    <t>Property Type</t>
  </si>
  <si>
    <t>Avg. Loan size</t>
  </si>
  <si>
    <t xml:space="preserve">Interest payment </t>
  </si>
  <si>
    <t>none</t>
  </si>
  <si>
    <t>3 month floating NIBOR basis only</t>
  </si>
  <si>
    <t>NOK only</t>
  </si>
  <si>
    <t>LTV</t>
  </si>
  <si>
    <t>Derivatives and swaps</t>
  </si>
  <si>
    <t>Type of interest rate swaps (intra-group, external or both)</t>
  </si>
  <si>
    <t>Type of currency rate swaps (intra-group, external or both)</t>
  </si>
  <si>
    <t>Derivatives outside the cover pool [notional] (mn)</t>
  </si>
  <si>
    <t>NPV of Derivatives outside the cover pool (mn)</t>
  </si>
  <si>
    <t>external</t>
  </si>
  <si>
    <t>Derivatives in the register / cover pool [notional] (NOK mill)</t>
  </si>
  <si>
    <t>NPV of Derivatives in the cover pool (NOK mill)</t>
  </si>
  <si>
    <t>Derivatives and Swaps</t>
  </si>
  <si>
    <t>Swaps hedge all fixed rate to variable 3mnd NIBOR and all currency exposue to NOK.  Swaps tenor equals tenor of underlying hedged instrument</t>
  </si>
  <si>
    <t>Remaining terms</t>
  </si>
  <si>
    <t>Duration</t>
  </si>
  <si>
    <r>
      <t xml:space="preserve">Approval by the FSA to extend 12 months when a liquidity crisis has/will  arise which can not otherwise be resolved </t>
    </r>
    <r>
      <rPr>
        <sz val="11"/>
        <rFont val="Times New Roman"/>
        <family val="1"/>
      </rPr>
      <t>§</t>
    </r>
    <r>
      <rPr>
        <sz val="8.8000000000000007"/>
        <rFont val="Calibri"/>
        <family val="2"/>
      </rPr>
      <t xml:space="preserve">11-8 </t>
    </r>
    <r>
      <rPr>
        <sz val="11"/>
        <rFont val="Calibri"/>
        <family val="2"/>
        <scheme val="minor"/>
      </rPr>
      <t xml:space="preserve"> (https://lovdata.no/dokument/SF/forskrift/2016-12-09-1502/KAPITTEL_11#KAPITTEL_11)</t>
    </r>
  </si>
  <si>
    <t>Over collateralization</t>
  </si>
  <si>
    <t>NPL</t>
  </si>
  <si>
    <t>(blank)</t>
  </si>
  <si>
    <t>Fixed rate</t>
  </si>
  <si>
    <t/>
  </si>
  <si>
    <t>NOK Series 10</t>
  </si>
  <si>
    <t>NO0010679707</t>
  </si>
  <si>
    <t>NOK Series 2018-3</t>
  </si>
  <si>
    <t>NO0010834112</t>
  </si>
  <si>
    <t>EUR Series PP1</t>
  </si>
  <si>
    <t>Floating rate</t>
  </si>
  <si>
    <t>SPACOM EUR 04/29</t>
  </si>
  <si>
    <t>NOK Series 2021-1</t>
  </si>
  <si>
    <t>NO0011150492</t>
  </si>
  <si>
    <t>NOK Series 2022-1</t>
  </si>
  <si>
    <t>NO0012738642</t>
  </si>
  <si>
    <t>NOK Series 2022-2</t>
  </si>
  <si>
    <t>NO0012747122</t>
  </si>
  <si>
    <t>NOK Series 2023-1</t>
  </si>
  <si>
    <t>NO0013048140</t>
  </si>
  <si>
    <t>TELEMARK</t>
  </si>
  <si>
    <t>BUSKERUD</t>
  </si>
  <si>
    <t>AKERSHUS</t>
  </si>
  <si>
    <t>VESTFOLD</t>
  </si>
  <si>
    <t>TROMS</t>
  </si>
  <si>
    <t>ØSTFOLD</t>
  </si>
  <si>
    <t>Currency</t>
  </si>
  <si>
    <t>EUR</t>
  </si>
  <si>
    <t>NOK</t>
  </si>
  <si>
    <t>SEK Series 2024-1</t>
  </si>
  <si>
    <t>SEK</t>
  </si>
  <si>
    <t>NO0013126771</t>
  </si>
  <si>
    <t>Cautious market value, expert valuation, minimum annually updated</t>
  </si>
  <si>
    <t>Exposure to credit institutions credit quality step 1 (1000 NOK)</t>
  </si>
  <si>
    <t>Covered Bond Programme - Investor Report 2nd Quarter 2025</t>
  </si>
  <si>
    <t>NO0013555466</t>
  </si>
  <si>
    <t>2nd Quarter</t>
  </si>
  <si>
    <t>Date of Report: 30/06/2025</t>
  </si>
  <si>
    <t>AAA</t>
  </si>
  <si>
    <t>SEK Series 2025-1</t>
  </si>
  <si>
    <t>ROGALAND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</si>
</sst>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quot;kr&quot;\ * #,##0.00_ ;_ &quot;kr&quot;\ * \-#,##0.00_ ;_ &quot;kr&quot;\ * &quot;-&quot;??_ ;_ @_ "/>
    <numFmt numFmtId="165" formatCode="_ * #,##0.00_ ;_ * \-#,##0.00_ ;_ * &quot;-&quot;??_ ;_ @_ "/>
    <numFmt numFmtId="166" formatCode="_ * #,##0_ ;_ * \-#,##0_ ;_ * &quot;-&quot;??_ ;_ @_ "/>
    <numFmt numFmtId="167" formatCode="0.0\ %"/>
    <numFmt numFmtId="168" formatCode="#,##0_ ;[Red]\-#,##0\ "/>
    <numFmt numFmtId="169" formatCode="[$NOK]\ #,##0"/>
    <numFmt numFmtId="170" formatCode="_-&quot;£&quot;* #,##0_-;\-&quot;£&quot;* #,##0_-;_-&quot;£&quot;* &quot;-&quot;??_-;_-@_-"/>
    <numFmt numFmtId="171" formatCode="[$NOK]\ #,###,"/>
    <numFmt numFmtId="172" formatCode="mm\/yyyy"/>
    <numFmt numFmtId="173" formatCode="0.000\ %"/>
    <numFmt numFmtId="174" formatCode="0.000"/>
  </numFmts>
  <fonts count="30" x14ac:knownFonts="1">
    <font>
      <sz val="11"/>
      <color theme="1"/>
      <name val="Calibri"/>
      <family val="2"/>
      <scheme val="minor"/>
    </font>
    <font>
      <sz val="11"/>
      <color theme="1"/>
      <name val="Calibri"/>
      <family val="2"/>
      <scheme val="minor"/>
    </font>
    <font>
      <b/>
      <i/>
      <sz val="8"/>
      <color indexed="9"/>
      <name val="Arial"/>
      <family val="2"/>
    </font>
    <font>
      <sz val="11"/>
      <name val="Calibri"/>
      <family val="2"/>
      <scheme val="minor"/>
    </font>
    <font>
      <sz val="8"/>
      <name val="Arial"/>
      <family val="2"/>
    </font>
    <font>
      <sz val="9"/>
      <name val="Arial"/>
      <family val="2"/>
    </font>
    <font>
      <b/>
      <sz val="8"/>
      <name val="Arial"/>
      <family val="2"/>
    </font>
    <font>
      <i/>
      <sz val="8"/>
      <name val="Arial"/>
      <family val="2"/>
    </font>
    <font>
      <sz val="8"/>
      <name val="Tahoma"/>
      <family val="2"/>
    </font>
    <font>
      <b/>
      <sz val="8"/>
      <name val="Tahoma"/>
      <family val="2"/>
    </font>
    <font>
      <sz val="10"/>
      <name val="MS Sans Serif"/>
      <family val="2"/>
    </font>
    <font>
      <b/>
      <sz val="11"/>
      <color theme="1"/>
      <name val="Calibri"/>
      <family val="2"/>
      <scheme val="minor"/>
    </font>
    <font>
      <b/>
      <sz val="12"/>
      <color theme="1"/>
      <name val="Calibri"/>
      <family val="2"/>
      <scheme val="minor"/>
    </font>
    <font>
      <b/>
      <sz val="9"/>
      <name val="Arial"/>
      <family val="2"/>
    </font>
    <font>
      <b/>
      <sz val="9"/>
      <color theme="0"/>
      <name val="Arial"/>
      <family val="2"/>
    </font>
    <font>
      <b/>
      <u/>
      <sz val="9"/>
      <name val="Arial"/>
      <family val="2"/>
    </font>
    <font>
      <u/>
      <sz val="10"/>
      <color indexed="12"/>
      <name val="Arial"/>
      <family val="2"/>
    </font>
    <font>
      <sz val="11"/>
      <color rgb="FF3F3F76"/>
      <name val="Calibri"/>
      <family val="2"/>
      <scheme val="minor"/>
    </font>
    <font>
      <b/>
      <sz val="14"/>
      <color theme="0"/>
      <name val="Calibri"/>
      <family val="2"/>
      <scheme val="minor"/>
    </font>
    <font>
      <b/>
      <u/>
      <sz val="11"/>
      <name val="Calibri"/>
      <family val="2"/>
      <scheme val="minor"/>
    </font>
    <font>
      <i/>
      <sz val="9"/>
      <name val="Calibri"/>
      <family val="2"/>
      <scheme val="minor"/>
    </font>
    <font>
      <i/>
      <u/>
      <sz val="9"/>
      <name val="Calibri"/>
      <family val="2"/>
      <scheme val="minor"/>
    </font>
    <font>
      <i/>
      <sz val="11"/>
      <name val="Calibri"/>
      <family val="2"/>
      <scheme val="minor"/>
    </font>
    <font>
      <sz val="11"/>
      <color theme="6" tint="-0.249977111117893"/>
      <name val="Calibri"/>
      <family val="2"/>
      <scheme val="minor"/>
    </font>
    <font>
      <b/>
      <sz val="11"/>
      <name val="Calibri"/>
      <family val="2"/>
      <scheme val="minor"/>
    </font>
    <font>
      <b/>
      <i/>
      <sz val="11"/>
      <name val="Calibri"/>
      <family val="2"/>
      <scheme val="minor"/>
    </font>
    <font>
      <sz val="11"/>
      <name val="Times New Roman"/>
      <family val="1"/>
    </font>
    <font>
      <sz val="8.8000000000000007"/>
      <name val="Calibri"/>
      <family val="2"/>
    </font>
    <font>
      <sz val="9"/>
      <color indexed="81"/>
      <name val="Tahoma"/>
      <family val="2"/>
    </font>
    <font>
      <b/>
      <sz val="9"/>
      <color indexed="81"/>
      <name val="Tahoma"/>
      <family val="2"/>
    </font>
  </fonts>
  <fills count="9">
    <fill>
      <patternFill patternType="none"/>
    </fill>
    <fill>
      <patternFill patternType="gray125"/>
    </fill>
    <fill>
      <patternFill patternType="solid">
        <fgColor indexed="9"/>
        <bgColor indexed="64"/>
      </patternFill>
    </fill>
    <fill>
      <patternFill patternType="solid">
        <fgColor rgb="FF000050"/>
        <bgColor indexed="64"/>
      </patternFill>
    </fill>
    <fill>
      <patternFill patternType="solid">
        <fgColor rgb="FF000050"/>
        <bgColor indexed="42"/>
      </patternFill>
    </fill>
    <fill>
      <patternFill patternType="solid">
        <fgColor theme="0"/>
        <bgColor indexed="64"/>
      </patternFill>
    </fill>
    <fill>
      <patternFill patternType="solid">
        <fgColor rgb="FFFFCC99"/>
      </patternFill>
    </fill>
    <fill>
      <patternFill patternType="solid">
        <fgColor theme="9" tint="0.39997558519241921"/>
        <bgColor indexed="64"/>
      </patternFill>
    </fill>
    <fill>
      <patternFill patternType="solid">
        <fgColor rgb="FF000046"/>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0" fillId="0" borderId="0"/>
    <xf numFmtId="0" fontId="16" fillId="0" borderId="0" applyNumberFormat="0" applyFill="0" applyBorder="0" applyAlignment="0" applyProtection="0">
      <alignment vertical="top"/>
      <protection locked="0"/>
    </xf>
    <xf numFmtId="0" fontId="17" fillId="6" borderId="18" applyNumberFormat="0" applyAlignment="0" applyProtection="0"/>
  </cellStyleXfs>
  <cellXfs count="173">
    <xf numFmtId="0" fontId="0" fillId="0" borderId="0" xfId="0"/>
    <xf numFmtId="0" fontId="0" fillId="0" borderId="1" xfId="0" applyBorder="1"/>
    <xf numFmtId="0" fontId="0" fillId="0" borderId="2" xfId="0" applyBorder="1"/>
    <xf numFmtId="166" fontId="0" fillId="0" borderId="3" xfId="1" applyNumberFormat="1" applyFont="1" applyBorder="1"/>
    <xf numFmtId="0" fontId="0" fillId="0" borderId="4" xfId="0" applyBorder="1"/>
    <xf numFmtId="3" fontId="0" fillId="0" borderId="5" xfId="0" applyNumberFormat="1" applyBorder="1"/>
    <xf numFmtId="166" fontId="0" fillId="0" borderId="5" xfId="1" applyNumberFormat="1" applyFont="1" applyBorder="1"/>
    <xf numFmtId="10" fontId="0" fillId="0" borderId="5" xfId="3" applyNumberFormat="1" applyFont="1" applyBorder="1"/>
    <xf numFmtId="2" fontId="0" fillId="0" borderId="5" xfId="0" applyNumberFormat="1" applyBorder="1"/>
    <xf numFmtId="0" fontId="0" fillId="0" borderId="6" xfId="0" applyBorder="1"/>
    <xf numFmtId="0" fontId="0" fillId="0" borderId="7" xfId="0" applyBorder="1"/>
    <xf numFmtId="167" fontId="0" fillId="0" borderId="0" xfId="3" applyNumberFormat="1" applyFont="1"/>
    <xf numFmtId="0" fontId="4" fillId="2" borderId="10" xfId="0" applyFont="1" applyFill="1" applyBorder="1"/>
    <xf numFmtId="168" fontId="4" fillId="2" borderId="1" xfId="0" applyNumberFormat="1" applyFont="1" applyFill="1" applyBorder="1" applyAlignment="1">
      <alignment horizontal="center"/>
    </xf>
    <xf numFmtId="169" fontId="4" fillId="2" borderId="1" xfId="2" applyNumberFormat="1" applyFont="1" applyFill="1" applyBorder="1" applyAlignment="1">
      <alignment horizontal="center"/>
    </xf>
    <xf numFmtId="10" fontId="4" fillId="2" borderId="11" xfId="3" applyNumberFormat="1" applyFont="1" applyFill="1" applyBorder="1" applyAlignment="1">
      <alignment horizontal="center"/>
    </xf>
    <xf numFmtId="168" fontId="4" fillId="2" borderId="10" xfId="0" applyNumberFormat="1" applyFont="1" applyFill="1" applyBorder="1" applyAlignment="1">
      <alignment horizontal="center"/>
    </xf>
    <xf numFmtId="169" fontId="4" fillId="2" borderId="10" xfId="2" applyNumberFormat="1" applyFont="1" applyFill="1" applyBorder="1" applyAlignment="1">
      <alignment horizontal="center"/>
    </xf>
    <xf numFmtId="10" fontId="4" fillId="2" borderId="10" xfId="3" applyNumberFormat="1" applyFont="1" applyFill="1" applyBorder="1" applyAlignment="1">
      <alignment horizontal="center"/>
    </xf>
    <xf numFmtId="168" fontId="4" fillId="2" borderId="12" xfId="0" applyNumberFormat="1" applyFont="1" applyFill="1" applyBorder="1" applyAlignment="1">
      <alignment horizontal="center"/>
    </xf>
    <xf numFmtId="10" fontId="4" fillId="2" borderId="12" xfId="3" applyNumberFormat="1" applyFont="1" applyFill="1" applyBorder="1" applyAlignment="1">
      <alignment horizontal="center"/>
    </xf>
    <xf numFmtId="0" fontId="6" fillId="2" borderId="13" xfId="0" applyFont="1" applyFill="1" applyBorder="1"/>
    <xf numFmtId="168" fontId="6" fillId="2" borderId="6" xfId="0" applyNumberFormat="1" applyFont="1" applyFill="1" applyBorder="1" applyAlignment="1">
      <alignment horizontal="center"/>
    </xf>
    <xf numFmtId="10" fontId="6" fillId="2" borderId="12" xfId="3" applyNumberFormat="1" applyFont="1" applyFill="1" applyBorder="1" applyAlignment="1">
      <alignment horizontal="center"/>
    </xf>
    <xf numFmtId="169" fontId="6" fillId="2" borderId="9" xfId="2" applyNumberFormat="1" applyFont="1" applyFill="1" applyBorder="1" applyAlignment="1">
      <alignment horizontal="center"/>
    </xf>
    <xf numFmtId="0" fontId="4" fillId="0" borderId="0" xfId="0" applyFont="1"/>
    <xf numFmtId="0" fontId="4" fillId="0" borderId="0" xfId="0" applyFont="1" applyAlignment="1">
      <alignment horizontal="center"/>
    </xf>
    <xf numFmtId="0" fontId="4" fillId="2" borderId="1" xfId="0" applyFont="1" applyFill="1" applyBorder="1"/>
    <xf numFmtId="168" fontId="4" fillId="2" borderId="4" xfId="0" applyNumberFormat="1" applyFont="1" applyFill="1" applyBorder="1" applyAlignment="1">
      <alignment horizontal="center"/>
    </xf>
    <xf numFmtId="0" fontId="4" fillId="2" borderId="4" xfId="0" applyFont="1" applyFill="1" applyBorder="1"/>
    <xf numFmtId="0" fontId="6" fillId="2" borderId="9" xfId="0" applyFont="1" applyFill="1" applyBorder="1"/>
    <xf numFmtId="168" fontId="6" fillId="2" borderId="9" xfId="0" applyNumberFormat="1" applyFont="1" applyFill="1" applyBorder="1" applyAlignment="1">
      <alignment horizontal="center"/>
    </xf>
    <xf numFmtId="9" fontId="6" fillId="2" borderId="9" xfId="3" applyFont="1" applyFill="1" applyBorder="1" applyAlignment="1">
      <alignment horizontal="center"/>
    </xf>
    <xf numFmtId="9" fontId="6" fillId="2" borderId="14" xfId="3" applyFont="1" applyFill="1" applyBorder="1" applyAlignment="1">
      <alignment horizontal="center"/>
    </xf>
    <xf numFmtId="0" fontId="4" fillId="0" borderId="0" xfId="0" applyFont="1" applyAlignment="1">
      <alignment horizontal="left"/>
    </xf>
    <xf numFmtId="168" fontId="4" fillId="2" borderId="11" xfId="0" applyNumberFormat="1" applyFont="1" applyFill="1" applyBorder="1" applyAlignment="1">
      <alignment horizontal="center"/>
    </xf>
    <xf numFmtId="168" fontId="6" fillId="2" borderId="13" xfId="0" applyNumberFormat="1" applyFont="1" applyFill="1" applyBorder="1" applyAlignment="1">
      <alignment horizontal="center"/>
    </xf>
    <xf numFmtId="0" fontId="7" fillId="0" borderId="0" xfId="0" applyFont="1"/>
    <xf numFmtId="10" fontId="4" fillId="0" borderId="0" xfId="3" applyNumberFormat="1" applyFont="1" applyAlignment="1">
      <alignment horizontal="center"/>
    </xf>
    <xf numFmtId="10" fontId="4" fillId="0" borderId="0" xfId="3" applyNumberFormat="1" applyFont="1" applyFill="1" applyAlignment="1">
      <alignment horizontal="center"/>
    </xf>
    <xf numFmtId="0" fontId="8" fillId="0" borderId="0" xfId="0" applyFont="1"/>
    <xf numFmtId="0" fontId="8" fillId="0" borderId="0" xfId="0" applyFont="1" applyAlignment="1">
      <alignment horizontal="center"/>
    </xf>
    <xf numFmtId="10" fontId="4" fillId="2" borderId="3" xfId="3" applyNumberFormat="1" applyFont="1" applyFill="1" applyBorder="1" applyAlignment="1">
      <alignment horizontal="center"/>
    </xf>
    <xf numFmtId="10" fontId="4" fillId="2" borderId="5" xfId="3" applyNumberFormat="1" applyFont="1" applyFill="1" applyBorder="1" applyAlignment="1">
      <alignment horizontal="center"/>
    </xf>
    <xf numFmtId="169" fontId="4" fillId="2" borderId="12" xfId="2" applyNumberFormat="1" applyFont="1" applyFill="1" applyBorder="1" applyAlignment="1">
      <alignment horizontal="center"/>
    </xf>
    <xf numFmtId="10" fontId="4" fillId="2" borderId="8" xfId="3" applyNumberFormat="1" applyFont="1" applyFill="1" applyBorder="1" applyAlignment="1">
      <alignment horizontal="center"/>
    </xf>
    <xf numFmtId="9" fontId="6" fillId="2" borderId="12" xfId="3" applyFont="1" applyFill="1" applyBorder="1" applyAlignment="1">
      <alignment horizontal="center"/>
    </xf>
    <xf numFmtId="169" fontId="6" fillId="2" borderId="12" xfId="2" applyNumberFormat="1" applyFont="1" applyFill="1" applyBorder="1" applyAlignment="1">
      <alignment horizontal="center"/>
    </xf>
    <xf numFmtId="9" fontId="6" fillId="2" borderId="8" xfId="3" applyFont="1" applyFill="1" applyBorder="1" applyAlignment="1">
      <alignment horizontal="center"/>
    </xf>
    <xf numFmtId="0" fontId="9" fillId="0" borderId="0" xfId="0" applyFont="1"/>
    <xf numFmtId="0" fontId="9" fillId="0" borderId="0" xfId="0" applyFont="1" applyAlignment="1">
      <alignment horizontal="center"/>
    </xf>
    <xf numFmtId="10" fontId="4" fillId="2" borderId="1" xfId="3" applyNumberFormat="1" applyFont="1" applyFill="1" applyBorder="1" applyAlignment="1">
      <alignment horizontal="center"/>
    </xf>
    <xf numFmtId="169" fontId="4" fillId="2" borderId="11" xfId="2" applyNumberFormat="1" applyFont="1" applyFill="1" applyBorder="1" applyAlignment="1">
      <alignment horizontal="center"/>
    </xf>
    <xf numFmtId="168" fontId="4" fillId="0" borderId="10" xfId="0" applyNumberFormat="1" applyFont="1" applyBorder="1" applyAlignment="1">
      <alignment horizontal="center"/>
    </xf>
    <xf numFmtId="0" fontId="6" fillId="2" borderId="0" xfId="0" applyFont="1" applyFill="1"/>
    <xf numFmtId="168" fontId="6" fillId="2" borderId="0" xfId="0" applyNumberFormat="1" applyFont="1" applyFill="1" applyAlignment="1">
      <alignment horizontal="center"/>
    </xf>
    <xf numFmtId="10" fontId="6" fillId="2" borderId="0" xfId="3" applyNumberFormat="1" applyFont="1" applyFill="1" applyBorder="1" applyAlignment="1">
      <alignment horizontal="center"/>
    </xf>
    <xf numFmtId="170" fontId="6" fillId="2" borderId="0" xfId="2" applyNumberFormat="1" applyFont="1" applyFill="1" applyBorder="1" applyAlignment="1">
      <alignment horizontal="center"/>
    </xf>
    <xf numFmtId="0" fontId="4" fillId="2" borderId="6" xfId="0" applyFont="1" applyFill="1" applyBorder="1"/>
    <xf numFmtId="168" fontId="4" fillId="2" borderId="6" xfId="0" applyNumberFormat="1" applyFont="1" applyFill="1" applyBorder="1" applyAlignment="1">
      <alignment horizontal="center"/>
    </xf>
    <xf numFmtId="0" fontId="0" fillId="0" borderId="0" xfId="0" applyAlignment="1">
      <alignment horizontal="center"/>
    </xf>
    <xf numFmtId="10" fontId="6" fillId="2" borderId="9" xfId="3" applyNumberFormat="1" applyFont="1" applyFill="1" applyBorder="1" applyAlignment="1">
      <alignment horizontal="center"/>
    </xf>
    <xf numFmtId="166" fontId="0" fillId="0" borderId="0" xfId="1" applyNumberFormat="1" applyFont="1"/>
    <xf numFmtId="165" fontId="0" fillId="0" borderId="0" xfId="1" applyFont="1"/>
    <xf numFmtId="0" fontId="12" fillId="0" borderId="0" xfId="0" applyFont="1"/>
    <xf numFmtId="0" fontId="11" fillId="0" borderId="0" xfId="0" applyFont="1"/>
    <xf numFmtId="0" fontId="5" fillId="0" borderId="0" xfId="0" applyFont="1"/>
    <xf numFmtId="0" fontId="13" fillId="2" borderId="17" xfId="0" applyFont="1" applyFill="1" applyBorder="1" applyAlignment="1">
      <alignment horizontal="left" wrapText="1"/>
    </xf>
    <xf numFmtId="0" fontId="5" fillId="0" borderId="0" xfId="0" applyFont="1" applyAlignment="1">
      <alignment horizontal="center"/>
    </xf>
    <xf numFmtId="0" fontId="15" fillId="0" borderId="0" xfId="0" applyFont="1"/>
    <xf numFmtId="0" fontId="4" fillId="2" borderId="0" xfId="0" applyFont="1" applyFill="1"/>
    <xf numFmtId="0" fontId="5" fillId="2" borderId="0" xfId="0" applyFont="1" applyFill="1"/>
    <xf numFmtId="0" fontId="13" fillId="2" borderId="0" xfId="0" applyFont="1" applyFill="1"/>
    <xf numFmtId="0" fontId="16" fillId="2" borderId="0" xfId="5" applyFill="1" applyBorder="1" applyAlignment="1" applyProtection="1"/>
    <xf numFmtId="0" fontId="5" fillId="2" borderId="0" xfId="0" applyFont="1" applyFill="1" applyAlignment="1">
      <alignment horizontal="right"/>
    </xf>
    <xf numFmtId="0" fontId="5" fillId="2" borderId="0" xfId="0" applyFont="1" applyFill="1" applyAlignment="1">
      <alignment horizontal="left"/>
    </xf>
    <xf numFmtId="0" fontId="5" fillId="2" borderId="16" xfId="0" applyFont="1" applyFill="1" applyBorder="1"/>
    <xf numFmtId="0" fontId="0" fillId="0" borderId="0" xfId="0" applyProtection="1">
      <protection locked="0"/>
    </xf>
    <xf numFmtId="0" fontId="0" fillId="0" borderId="16" xfId="0" applyBorder="1" applyProtection="1">
      <protection locked="0"/>
    </xf>
    <xf numFmtId="0" fontId="5" fillId="0" borderId="16" xfId="0" applyFont="1" applyBorder="1" applyAlignment="1">
      <alignment horizontal="center"/>
    </xf>
    <xf numFmtId="0" fontId="5" fillId="0" borderId="16" xfId="0" quotePrefix="1" applyFont="1" applyBorder="1" applyAlignment="1">
      <alignment horizontal="center"/>
    </xf>
    <xf numFmtId="171" fontId="5" fillId="0" borderId="0" xfId="0" applyNumberFormat="1" applyFont="1" applyAlignment="1">
      <alignment horizontal="center"/>
    </xf>
    <xf numFmtId="172" fontId="5" fillId="0" borderId="0" xfId="0" quotePrefix="1" applyNumberFormat="1" applyFont="1" applyAlignment="1">
      <alignment horizontal="center"/>
    </xf>
    <xf numFmtId="0" fontId="0" fillId="3" borderId="0" xfId="0" applyFill="1"/>
    <xf numFmtId="0" fontId="5" fillId="3" borderId="0" xfId="0" applyFont="1" applyFill="1"/>
    <xf numFmtId="0" fontId="2" fillId="4" borderId="1" xfId="0" applyFont="1" applyFill="1" applyBorder="1"/>
    <xf numFmtId="0" fontId="2" fillId="4" borderId="2" xfId="0" applyFont="1" applyFill="1" applyBorder="1"/>
    <xf numFmtId="0" fontId="2" fillId="4" borderId="3" xfId="0" applyFont="1" applyFill="1" applyBorder="1"/>
    <xf numFmtId="0" fontId="2" fillId="4" borderId="9" xfId="0" applyFont="1" applyFill="1" applyBorder="1" applyAlignment="1">
      <alignment horizontal="left"/>
    </xf>
    <xf numFmtId="0" fontId="2" fillId="4" borderId="9" xfId="0" applyFont="1" applyFill="1" applyBorder="1" applyAlignment="1">
      <alignment horizontal="center"/>
    </xf>
    <xf numFmtId="0" fontId="2" fillId="4" borderId="15" xfId="0" applyFont="1" applyFill="1" applyBorder="1" applyAlignment="1">
      <alignment horizontal="left"/>
    </xf>
    <xf numFmtId="0" fontId="14" fillId="3" borderId="0" xfId="0" applyFont="1" applyFill="1"/>
    <xf numFmtId="0" fontId="14" fillId="3" borderId="0" xfId="0" applyFont="1" applyFill="1" applyAlignment="1">
      <alignment horizontal="center"/>
    </xf>
    <xf numFmtId="0" fontId="14" fillId="3" borderId="0" xfId="0" applyFont="1" applyFill="1" applyAlignment="1">
      <alignment horizontal="center" wrapText="1"/>
    </xf>
    <xf numFmtId="166" fontId="0" fillId="3" borderId="0" xfId="1" applyNumberFormat="1" applyFont="1" applyFill="1"/>
    <xf numFmtId="0" fontId="0" fillId="0" borderId="16" xfId="0" applyBorder="1"/>
    <xf numFmtId="0" fontId="16" fillId="0" borderId="0" xfId="5" applyAlignment="1" applyProtection="1"/>
    <xf numFmtId="0" fontId="5" fillId="2" borderId="0" xfId="0" applyFont="1" applyFill="1" applyAlignment="1">
      <alignment wrapText="1"/>
    </xf>
    <xf numFmtId="0" fontId="4" fillId="2" borderId="4" xfId="0" applyFont="1" applyFill="1" applyBorder="1" applyAlignment="1">
      <alignment horizontal="left"/>
    </xf>
    <xf numFmtId="173" fontId="0" fillId="0" borderId="0" xfId="3" applyNumberFormat="1" applyFont="1"/>
    <xf numFmtId="0" fontId="2" fillId="4" borderId="11" xfId="0" applyFont="1" applyFill="1" applyBorder="1" applyAlignment="1">
      <alignment horizontal="left"/>
    </xf>
    <xf numFmtId="0" fontId="2" fillId="4" borderId="11" xfId="0" applyFont="1" applyFill="1" applyBorder="1" applyAlignment="1">
      <alignment horizontal="center"/>
    </xf>
    <xf numFmtId="0" fontId="6" fillId="2" borderId="12" xfId="0" applyFont="1" applyFill="1" applyBorder="1"/>
    <xf numFmtId="168" fontId="6" fillId="2" borderId="12" xfId="0" applyNumberFormat="1" applyFont="1" applyFill="1" applyBorder="1" applyAlignment="1">
      <alignment horizontal="center"/>
    </xf>
    <xf numFmtId="168" fontId="4" fillId="2" borderId="1" xfId="0" applyNumberFormat="1" applyFont="1" applyFill="1" applyBorder="1" applyAlignment="1">
      <alignment horizontal="left"/>
    </xf>
    <xf numFmtId="168" fontId="4" fillId="2" borderId="4" xfId="0" applyNumberFormat="1" applyFont="1" applyFill="1" applyBorder="1" applyAlignment="1">
      <alignment horizontal="left"/>
    </xf>
    <xf numFmtId="166" fontId="4" fillId="2" borderId="4" xfId="1" applyNumberFormat="1" applyFont="1" applyFill="1" applyBorder="1" applyAlignment="1">
      <alignment horizontal="center"/>
    </xf>
    <xf numFmtId="9" fontId="4" fillId="2" borderId="10" xfId="3" applyFont="1" applyFill="1" applyBorder="1" applyAlignment="1">
      <alignment horizontal="center"/>
    </xf>
    <xf numFmtId="9" fontId="4" fillId="2" borderId="11" xfId="3" applyFont="1" applyFill="1" applyBorder="1" applyAlignment="1">
      <alignment horizontal="center"/>
    </xf>
    <xf numFmtId="168" fontId="4" fillId="2" borderId="0" xfId="0" applyNumberFormat="1" applyFont="1" applyFill="1" applyAlignment="1">
      <alignment horizontal="center"/>
    </xf>
    <xf numFmtId="9" fontId="4" fillId="2" borderId="0" xfId="3" applyFont="1" applyFill="1" applyBorder="1" applyAlignment="1">
      <alignment horizontal="center"/>
    </xf>
    <xf numFmtId="168" fontId="4" fillId="2" borderId="2" xfId="0" applyNumberFormat="1" applyFont="1" applyFill="1" applyBorder="1" applyAlignment="1">
      <alignment horizontal="center"/>
    </xf>
    <xf numFmtId="9" fontId="4" fillId="2" borderId="3" xfId="3" applyFont="1" applyFill="1" applyBorder="1" applyAlignment="1">
      <alignment horizontal="center"/>
    </xf>
    <xf numFmtId="9" fontId="4" fillId="2" borderId="5" xfId="3" applyFont="1" applyFill="1" applyBorder="1" applyAlignment="1">
      <alignment horizontal="center"/>
    </xf>
    <xf numFmtId="168" fontId="4" fillId="2" borderId="7" xfId="0" applyNumberFormat="1" applyFont="1" applyFill="1" applyBorder="1" applyAlignment="1">
      <alignment horizontal="center"/>
    </xf>
    <xf numFmtId="9" fontId="4" fillId="2" borderId="12" xfId="3" applyFont="1" applyFill="1" applyBorder="1" applyAlignment="1">
      <alignment horizontal="center"/>
    </xf>
    <xf numFmtId="9" fontId="4" fillId="0" borderId="10" xfId="3" applyFont="1" applyBorder="1" applyAlignment="1">
      <alignment horizontal="center"/>
    </xf>
    <xf numFmtId="9" fontId="4" fillId="2" borderId="2" xfId="3" applyFont="1" applyFill="1" applyBorder="1" applyAlignment="1">
      <alignment horizontal="center"/>
    </xf>
    <xf numFmtId="9" fontId="4" fillId="2" borderId="4" xfId="3" applyFont="1" applyFill="1" applyBorder="1" applyAlignment="1">
      <alignment horizontal="center"/>
    </xf>
    <xf numFmtId="167" fontId="3" fillId="0" borderId="5" xfId="0" applyNumberFormat="1" applyFont="1" applyBorder="1"/>
    <xf numFmtId="9" fontId="4" fillId="2" borderId="11" xfId="3" applyFont="1" applyFill="1" applyBorder="1" applyAlignment="1">
      <alignment horizontal="left"/>
    </xf>
    <xf numFmtId="9" fontId="4" fillId="2" borderId="10" xfId="3" applyFont="1" applyFill="1" applyBorder="1" applyAlignment="1">
      <alignment horizontal="left"/>
    </xf>
    <xf numFmtId="168" fontId="4" fillId="2" borderId="11" xfId="0" applyNumberFormat="1" applyFont="1" applyFill="1" applyBorder="1" applyAlignment="1">
      <alignment horizontal="left"/>
    </xf>
    <xf numFmtId="168" fontId="4" fillId="2" borderId="10" xfId="0" applyNumberFormat="1" applyFont="1" applyFill="1" applyBorder="1" applyAlignment="1">
      <alignment horizontal="left"/>
    </xf>
    <xf numFmtId="168" fontId="4" fillId="2" borderId="12" xfId="0" applyNumberFormat="1" applyFont="1" applyFill="1" applyBorder="1" applyAlignment="1">
      <alignment horizontal="left"/>
    </xf>
    <xf numFmtId="166" fontId="0" fillId="5" borderId="5" xfId="1" applyNumberFormat="1" applyFont="1" applyFill="1" applyBorder="1"/>
    <xf numFmtId="167" fontId="0" fillId="5" borderId="5" xfId="3" applyNumberFormat="1" applyFont="1" applyFill="1" applyBorder="1"/>
    <xf numFmtId="167" fontId="0" fillId="5" borderId="8" xfId="3" applyNumberFormat="1" applyFont="1" applyFill="1" applyBorder="1"/>
    <xf numFmtId="0" fontId="4" fillId="2" borderId="5" xfId="0" applyFont="1" applyFill="1" applyBorder="1"/>
    <xf numFmtId="0" fontId="2" fillId="4" borderId="13" xfId="0" applyFont="1" applyFill="1" applyBorder="1"/>
    <xf numFmtId="0" fontId="2" fillId="4" borderId="14" xfId="0" applyFont="1" applyFill="1" applyBorder="1"/>
    <xf numFmtId="0" fontId="6" fillId="2" borderId="14" xfId="0" applyFont="1" applyFill="1" applyBorder="1"/>
    <xf numFmtId="169" fontId="6" fillId="2" borderId="13" xfId="2" applyNumberFormat="1" applyFont="1" applyFill="1" applyBorder="1" applyAlignment="1">
      <alignment horizontal="center"/>
    </xf>
    <xf numFmtId="0" fontId="0" fillId="0" borderId="0" xfId="0" applyAlignment="1">
      <alignment vertical="center"/>
    </xf>
    <xf numFmtId="1" fontId="6" fillId="2" borderId="13" xfId="2" applyNumberFormat="1" applyFont="1" applyFill="1" applyBorder="1" applyAlignment="1">
      <alignment horizontal="center"/>
    </xf>
    <xf numFmtId="0" fontId="20" fillId="0" borderId="0" xfId="0" applyFont="1" applyAlignment="1">
      <alignment horizontal="left" vertical="center"/>
    </xf>
    <xf numFmtId="0" fontId="20" fillId="0" borderId="0" xfId="0" applyFont="1" applyAlignment="1">
      <alignment horizontal="center" vertical="center" wrapText="1"/>
    </xf>
    <xf numFmtId="0" fontId="21" fillId="0" borderId="0" xfId="0" applyFont="1" applyAlignment="1">
      <alignment horizontal="center" vertical="center" wrapText="1"/>
    </xf>
    <xf numFmtId="0" fontId="3" fillId="0" borderId="0" xfId="0" applyFont="1" applyAlignment="1">
      <alignment horizontal="center" vertical="center" wrapText="1"/>
    </xf>
    <xf numFmtId="0" fontId="22" fillId="0" borderId="0" xfId="0" applyFont="1" applyAlignment="1">
      <alignment horizontal="center" vertical="center" wrapText="1"/>
    </xf>
    <xf numFmtId="0" fontId="16" fillId="0" borderId="0" xfId="5" applyFill="1" applyBorder="1" applyAlignment="1" applyProtection="1">
      <alignment horizontal="center" vertical="center" wrapText="1"/>
    </xf>
    <xf numFmtId="9" fontId="3" fillId="0" borderId="0" xfId="3" applyFont="1" applyFill="1" applyBorder="1" applyAlignment="1">
      <alignment horizontal="center" vertical="center" wrapText="1"/>
    </xf>
    <xf numFmtId="0" fontId="0" fillId="0" borderId="0" xfId="0" applyAlignment="1">
      <alignment horizontal="center" vertical="center" wrapText="1"/>
    </xf>
    <xf numFmtId="0" fontId="3" fillId="0" borderId="0" xfId="0" applyFont="1" applyAlignment="1" applyProtection="1">
      <alignment horizontal="center" vertical="center" wrapText="1"/>
      <protection locked="0"/>
    </xf>
    <xf numFmtId="0" fontId="23" fillId="0" borderId="0" xfId="0" applyFont="1" applyAlignment="1">
      <alignment horizontal="center" vertical="center" wrapText="1"/>
    </xf>
    <xf numFmtId="0" fontId="16" fillId="0" borderId="0" xfId="5" applyFill="1" applyAlignment="1" applyProtection="1">
      <alignment horizontal="center"/>
    </xf>
    <xf numFmtId="0" fontId="22" fillId="0" borderId="0" xfId="0" quotePrefix="1" applyFont="1" applyAlignment="1">
      <alignment horizontal="center" vertical="center" wrapText="1"/>
    </xf>
    <xf numFmtId="0" fontId="24" fillId="7" borderId="0" xfId="0" applyFont="1" applyFill="1" applyAlignment="1">
      <alignment horizontal="center" vertical="center" wrapText="1"/>
    </xf>
    <xf numFmtId="0" fontId="25" fillId="7" borderId="0" xfId="0" quotePrefix="1" applyFont="1" applyFill="1" applyAlignment="1">
      <alignment horizontal="center" vertical="center" wrapText="1"/>
    </xf>
    <xf numFmtId="0" fontId="19" fillId="7" borderId="0" xfId="0" applyFont="1" applyFill="1" applyAlignment="1">
      <alignment horizontal="center" vertical="center" wrapText="1"/>
    </xf>
    <xf numFmtId="0" fontId="11" fillId="7" borderId="0" xfId="0" applyFont="1" applyFill="1" applyAlignment="1">
      <alignment horizontal="center" vertical="center" wrapText="1"/>
    </xf>
    <xf numFmtId="0" fontId="16" fillId="0" borderId="0" xfId="5"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Alignment="1">
      <alignment horizontal="left"/>
    </xf>
    <xf numFmtId="0" fontId="22" fillId="0" borderId="0" xfId="0" applyFont="1" applyAlignment="1">
      <alignment horizontal="left" vertical="center" wrapText="1"/>
    </xf>
    <xf numFmtId="166" fontId="0" fillId="0" borderId="0" xfId="1" applyNumberFormat="1" applyFont="1" applyAlignment="1">
      <alignment horizontal="left"/>
    </xf>
    <xf numFmtId="166" fontId="3" fillId="0" borderId="0" xfId="1" applyNumberFormat="1" applyFont="1" applyAlignment="1">
      <alignment horizontal="center" vertical="center" wrapText="1"/>
    </xf>
    <xf numFmtId="0" fontId="5" fillId="0" borderId="0" xfId="1" applyNumberFormat="1" applyFont="1" applyBorder="1" applyAlignment="1">
      <alignment horizontal="center"/>
    </xf>
    <xf numFmtId="172"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0" fillId="0" borderId="0" xfId="0" applyAlignment="1" applyProtection="1">
      <alignment horizontal="left"/>
      <protection locked="0"/>
    </xf>
    <xf numFmtId="174" fontId="0" fillId="0" borderId="0" xfId="0" applyNumberFormat="1" applyProtection="1">
      <protection locked="0"/>
    </xf>
    <xf numFmtId="1" fontId="0" fillId="0" borderId="0" xfId="0" applyNumberFormat="1"/>
    <xf numFmtId="166" fontId="0" fillId="0" borderId="0" xfId="1" applyNumberFormat="1" applyFont="1" applyAlignment="1" applyProtection="1">
      <alignment horizontal="right"/>
      <protection locked="0"/>
    </xf>
    <xf numFmtId="166" fontId="5" fillId="0" borderId="0" xfId="0" applyNumberFormat="1" applyFont="1" applyAlignment="1">
      <alignment horizontal="center"/>
    </xf>
    <xf numFmtId="0" fontId="18" fillId="8" borderId="0" xfId="0" applyFont="1" applyFill="1" applyAlignment="1">
      <alignment horizontal="center" vertical="center" wrapText="1"/>
    </xf>
    <xf numFmtId="0" fontId="19" fillId="8" borderId="0" xfId="0" applyFont="1" applyFill="1" applyAlignment="1">
      <alignment horizontal="center" vertical="center" wrapText="1"/>
    </xf>
    <xf numFmtId="0" fontId="0" fillId="8" borderId="0" xfId="0" applyFill="1" applyAlignment="1">
      <alignment horizontal="center" vertical="center" wrapText="1"/>
    </xf>
    <xf numFmtId="166" fontId="0" fillId="0" borderId="0" xfId="1" applyNumberFormat="1" applyFont="1" applyFill="1" applyAlignment="1" applyProtection="1">
      <alignment horizontal="right"/>
      <protection locked="0"/>
    </xf>
    <xf numFmtId="166" fontId="0" fillId="0" borderId="0" xfId="1" applyNumberFormat="1" applyFont="1" applyFill="1"/>
    <xf numFmtId="0" fontId="13" fillId="0" borderId="0" xfId="0" applyFont="1" applyAlignment="1">
      <alignment horizontal="center"/>
    </xf>
    <xf numFmtId="0" fontId="13" fillId="0" borderId="16" xfId="0" applyFont="1" applyBorder="1" applyAlignment="1">
      <alignment horizontal="center"/>
    </xf>
    <xf numFmtId="0" fontId="22" fillId="0" borderId="0" xfId="0" applyFont="1" applyAlignment="1">
      <alignment horizontal="left" vertical="center" wrapText="1"/>
    </xf>
  </cellXfs>
  <cellStyles count="7">
    <cellStyle name="Comma" xfId="1" builtinId="3"/>
    <cellStyle name="Currency" xfId="2" builtinId="4"/>
    <cellStyle name="Hyperlink" xfId="5" builtinId="8"/>
    <cellStyle name="Input" xfId="6" xr:uid="{00000000-0005-0000-0000-000003000000}"/>
    <cellStyle name="Normal" xfId="0" builtinId="0"/>
    <cellStyle name="Normal 2" xfId="4" xr:uid="{00000000-0005-0000-0000-000005000000}"/>
    <cellStyle name="Percent" xfId="3" builtinId="5"/>
  </cellStyles>
  <dxfs count="0"/>
  <tableStyles count="0" defaultTableStyle="TableStyleMedium2" defaultPivotStyle="PivotStyleLight16"/>
  <colors>
    <mruColors>
      <color rgb="FF000046"/>
      <color rgb="FF000050"/>
      <color rgb="FF0000D0"/>
      <color rgb="FF000066"/>
      <color rgb="FF003399"/>
      <color rgb="FF000068"/>
      <color rgb="FF000076"/>
      <color rgb="FF0000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8</xdr:col>
      <xdr:colOff>85725</xdr:colOff>
      <xdr:row>0</xdr:row>
      <xdr:rowOff>47625</xdr:rowOff>
    </xdr:from>
    <xdr:to>
      <xdr:col>9</xdr:col>
      <xdr:colOff>241423</xdr:colOff>
      <xdr:row>2</xdr:row>
      <xdr:rowOff>72278</xdr:rowOff>
    </xdr:to>
    <xdr:pic>
      <xdr:nvPicPr>
        <xdr:cNvPr id="3" name="Bilde 2" descr="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47625"/>
          <a:ext cx="1365373" cy="310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1181100</xdr:colOff>
      <xdr:row>0</xdr:row>
      <xdr:rowOff>57150</xdr:rowOff>
    </xdr:from>
    <xdr:to>
      <xdr:col>5</xdr:col>
      <xdr:colOff>1235072</xdr:colOff>
      <xdr:row>2</xdr:row>
      <xdr:rowOff>76200</xdr:rowOff>
    </xdr:to>
    <xdr:pic>
      <xdr:nvPicPr>
        <xdr:cNvPr id="2" name="Bilde 3" descr="Logo">
          <a:extLst>
            <a:ext uri="{FF2B5EF4-FFF2-40B4-BE49-F238E27FC236}">
              <a16:creationId xmlns:a16="http://schemas.microsoft.com/office/drawing/2014/main" id="{00E45AB5-3E20-469C-B4B6-B562BECC2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0" y="57150"/>
          <a:ext cx="1363131"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ivind.hegelstad@sparebank1.no" TargetMode="External"/><Relationship Id="rId1" Type="http://schemas.openxmlformats.org/officeDocument/2006/relationships/hyperlink" Target="..\..\Temporary%20Internet%20Files\Content.IE5\201306\SB1NK%20Investor%20Report%20Q2-2013.xls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5"/>
  <sheetViews>
    <sheetView showGridLines="0" zoomScaleNormal="100" workbookViewId="0">
      <selection activeCell="H42" sqref="H42"/>
    </sheetView>
  </sheetViews>
  <sheetFormatPr defaultColWidth="9.140625" defaultRowHeight="15" x14ac:dyDescent="0.25"/>
  <cols>
    <col min="1" max="1" width="2.85546875" customWidth="1"/>
    <col min="2" max="3" width="18.85546875" customWidth="1"/>
    <col min="4" max="8" width="16.5703125" customWidth="1"/>
    <col min="9" max="9" width="18.140625" bestFit="1" customWidth="1"/>
    <col min="10" max="10" width="11.7109375" style="62" bestFit="1" customWidth="1"/>
    <col min="11" max="11" width="16.28515625" bestFit="1" customWidth="1"/>
  </cols>
  <sheetData>
    <row r="1" spans="1:17" ht="11.25" customHeight="1" x14ac:dyDescent="0.25">
      <c r="A1" s="83"/>
      <c r="B1" s="83"/>
      <c r="C1" s="83"/>
      <c r="D1" s="83"/>
      <c r="E1" s="83"/>
      <c r="F1" s="83"/>
      <c r="G1" s="83"/>
      <c r="H1" s="83"/>
      <c r="I1" s="83"/>
      <c r="J1" s="94"/>
    </row>
    <row r="2" spans="1:17" ht="11.25" customHeight="1" x14ac:dyDescent="0.25">
      <c r="A2" s="83"/>
      <c r="B2" s="83"/>
      <c r="C2" s="83"/>
      <c r="D2" s="83"/>
      <c r="E2" s="83"/>
      <c r="F2" s="83"/>
      <c r="G2" s="83"/>
      <c r="H2" s="83"/>
      <c r="I2" s="83"/>
      <c r="J2" s="94"/>
    </row>
    <row r="3" spans="1:17" ht="11.25" customHeight="1" x14ac:dyDescent="0.25">
      <c r="A3" s="83"/>
      <c r="B3" s="84"/>
      <c r="C3" s="84"/>
      <c r="D3" s="84"/>
      <c r="E3" s="84"/>
      <c r="F3" s="84"/>
      <c r="G3" s="84"/>
      <c r="H3" s="84"/>
      <c r="I3" s="83"/>
      <c r="J3" s="83"/>
    </row>
    <row r="4" spans="1:17" x14ac:dyDescent="0.25">
      <c r="B4" s="66"/>
      <c r="C4" s="66"/>
      <c r="D4" s="66"/>
      <c r="E4" s="66"/>
      <c r="F4" s="66" t="s">
        <v>59</v>
      </c>
      <c r="G4" s="66"/>
      <c r="H4" s="66" t="s">
        <v>59</v>
      </c>
      <c r="J4"/>
    </row>
    <row r="5" spans="1:17" x14ac:dyDescent="0.25">
      <c r="B5" s="66"/>
      <c r="C5" s="66"/>
      <c r="D5" s="66"/>
      <c r="E5" s="66"/>
      <c r="F5" s="66"/>
      <c r="G5" s="66"/>
      <c r="H5" s="66"/>
      <c r="J5"/>
    </row>
    <row r="6" spans="1:17" x14ac:dyDescent="0.25">
      <c r="B6" s="170" t="s">
        <v>0</v>
      </c>
      <c r="C6" s="170"/>
      <c r="D6" s="170"/>
      <c r="E6" s="170"/>
      <c r="F6" s="170"/>
      <c r="G6" s="170"/>
      <c r="H6" s="170"/>
      <c r="I6" s="170"/>
      <c r="J6"/>
    </row>
    <row r="7" spans="1:17" x14ac:dyDescent="0.25">
      <c r="B7" s="170" t="s">
        <v>233</v>
      </c>
      <c r="C7" s="170"/>
      <c r="D7" s="170"/>
      <c r="E7" s="170"/>
      <c r="F7" s="170"/>
      <c r="G7" s="170"/>
      <c r="H7" s="170"/>
      <c r="I7" s="170"/>
      <c r="J7"/>
    </row>
    <row r="8" spans="1:17" ht="15.75" thickBot="1" x14ac:dyDescent="0.3">
      <c r="B8" s="171" t="s">
        <v>60</v>
      </c>
      <c r="C8" s="171"/>
      <c r="D8" s="171"/>
      <c r="E8" s="171"/>
      <c r="F8" s="171"/>
      <c r="G8" s="171"/>
      <c r="H8" s="171"/>
      <c r="I8" s="171"/>
      <c r="J8" s="95"/>
    </row>
    <row r="9" spans="1:17" x14ac:dyDescent="0.25">
      <c r="B9" s="67"/>
      <c r="C9" s="67"/>
      <c r="D9" s="67"/>
      <c r="E9" s="67"/>
      <c r="F9" s="67"/>
      <c r="G9" s="67"/>
      <c r="H9" s="67"/>
      <c r="I9" s="67"/>
      <c r="J9"/>
    </row>
    <row r="10" spans="1:17" x14ac:dyDescent="0.25">
      <c r="B10" s="91" t="s">
        <v>61</v>
      </c>
      <c r="C10" s="91" t="s">
        <v>225</v>
      </c>
      <c r="D10" s="92" t="s">
        <v>86</v>
      </c>
      <c r="E10" s="92" t="s">
        <v>62</v>
      </c>
      <c r="F10" s="93" t="s">
        <v>66</v>
      </c>
      <c r="G10" s="92" t="s">
        <v>63</v>
      </c>
      <c r="H10" s="92" t="s">
        <v>64</v>
      </c>
      <c r="I10" s="92" t="s">
        <v>57</v>
      </c>
      <c r="J10" s="92" t="s">
        <v>75</v>
      </c>
    </row>
    <row r="11" spans="1:17" x14ac:dyDescent="0.25">
      <c r="B11" s="69"/>
      <c r="C11" s="69"/>
      <c r="D11" s="68"/>
      <c r="E11" s="68"/>
      <c r="I11" s="68"/>
      <c r="J11"/>
    </row>
    <row r="12" spans="1:17" x14ac:dyDescent="0.25">
      <c r="B12" s="77" t="s">
        <v>208</v>
      </c>
      <c r="C12" s="77" t="s">
        <v>226</v>
      </c>
      <c r="D12" s="163">
        <v>50000</v>
      </c>
      <c r="E12" s="158">
        <v>41745</v>
      </c>
      <c r="F12" s="158">
        <v>47224</v>
      </c>
      <c r="G12" s="158" t="s">
        <v>237</v>
      </c>
      <c r="H12" s="159" t="s">
        <v>209</v>
      </c>
      <c r="I12" s="160" t="s">
        <v>210</v>
      </c>
      <c r="J12" s="77">
        <v>8.1999999999999993</v>
      </c>
      <c r="K12" s="63"/>
      <c r="Q12" s="157"/>
    </row>
    <row r="13" spans="1:17" x14ac:dyDescent="0.25">
      <c r="B13" s="77" t="s">
        <v>217</v>
      </c>
      <c r="C13" s="77" t="s">
        <v>227</v>
      </c>
      <c r="D13" s="163">
        <v>1900000</v>
      </c>
      <c r="E13" s="158">
        <v>45217</v>
      </c>
      <c r="F13" s="158">
        <v>46891</v>
      </c>
      <c r="G13" s="158" t="s">
        <v>237</v>
      </c>
      <c r="H13" s="159" t="s">
        <v>209</v>
      </c>
      <c r="I13" s="160" t="s">
        <v>218</v>
      </c>
      <c r="J13" s="77" t="s">
        <v>203</v>
      </c>
      <c r="K13" s="63"/>
      <c r="Q13" s="157"/>
    </row>
    <row r="14" spans="1:17" x14ac:dyDescent="0.25">
      <c r="B14" s="77" t="s">
        <v>204</v>
      </c>
      <c r="C14" s="77" t="s">
        <v>227</v>
      </c>
      <c r="D14" s="163">
        <v>1000000</v>
      </c>
      <c r="E14" s="158">
        <v>41416</v>
      </c>
      <c r="F14" s="158">
        <v>46895</v>
      </c>
      <c r="G14" s="158" t="s">
        <v>237</v>
      </c>
      <c r="H14" s="159" t="s">
        <v>202</v>
      </c>
      <c r="I14" s="160" t="s">
        <v>205</v>
      </c>
      <c r="J14" s="77" t="s">
        <v>203</v>
      </c>
      <c r="K14" s="63"/>
      <c r="M14" s="77"/>
      <c r="Q14" s="157"/>
    </row>
    <row r="15" spans="1:17" x14ac:dyDescent="0.25">
      <c r="B15" s="77" t="s">
        <v>206</v>
      </c>
      <c r="C15" s="77" t="s">
        <v>227</v>
      </c>
      <c r="D15" s="163">
        <v>650000</v>
      </c>
      <c r="E15" s="158">
        <v>43384</v>
      </c>
      <c r="F15" s="158">
        <v>47037</v>
      </c>
      <c r="G15" s="158" t="s">
        <v>237</v>
      </c>
      <c r="H15" s="159" t="s">
        <v>202</v>
      </c>
      <c r="I15" s="160" t="s">
        <v>207</v>
      </c>
      <c r="J15" s="77" t="s">
        <v>203</v>
      </c>
      <c r="K15" s="63"/>
      <c r="M15" s="77"/>
      <c r="Q15" s="157"/>
    </row>
    <row r="16" spans="1:17" x14ac:dyDescent="0.25">
      <c r="B16" s="77" t="s">
        <v>215</v>
      </c>
      <c r="C16" s="77" t="s">
        <v>227</v>
      </c>
      <c r="D16" s="163">
        <v>300000</v>
      </c>
      <c r="E16" s="158">
        <v>44875</v>
      </c>
      <c r="F16" s="158">
        <v>45971</v>
      </c>
      <c r="G16" s="158" t="s">
        <v>237</v>
      </c>
      <c r="H16" s="159" t="s">
        <v>209</v>
      </c>
      <c r="I16" s="160" t="s">
        <v>216</v>
      </c>
      <c r="J16" s="77" t="s">
        <v>203</v>
      </c>
      <c r="K16" s="63"/>
      <c r="Q16" s="157"/>
    </row>
    <row r="17" spans="2:17" x14ac:dyDescent="0.25">
      <c r="B17" s="77" t="s">
        <v>211</v>
      </c>
      <c r="C17" s="77" t="s">
        <v>227</v>
      </c>
      <c r="D17" s="163">
        <v>2000000</v>
      </c>
      <c r="E17" s="158">
        <v>44512</v>
      </c>
      <c r="F17" s="158">
        <v>46338</v>
      </c>
      <c r="G17" s="158" t="s">
        <v>237</v>
      </c>
      <c r="H17" s="159" t="s">
        <v>209</v>
      </c>
      <c r="I17" s="160" t="s">
        <v>212</v>
      </c>
      <c r="J17" s="77" t="s">
        <v>203</v>
      </c>
      <c r="K17" s="63"/>
      <c r="Q17" s="157"/>
    </row>
    <row r="18" spans="2:17" x14ac:dyDescent="0.25">
      <c r="B18" s="77" t="s">
        <v>213</v>
      </c>
      <c r="C18" s="77" t="s">
        <v>227</v>
      </c>
      <c r="D18" s="163">
        <v>415000</v>
      </c>
      <c r="E18" s="158">
        <v>44866</v>
      </c>
      <c r="F18" s="158">
        <v>46692</v>
      </c>
      <c r="G18" s="158" t="s">
        <v>237</v>
      </c>
      <c r="H18" s="159" t="s">
        <v>202</v>
      </c>
      <c r="I18" s="160" t="s">
        <v>214</v>
      </c>
      <c r="J18" s="77" t="s">
        <v>203</v>
      </c>
      <c r="K18" s="63"/>
      <c r="Q18" s="157"/>
    </row>
    <row r="19" spans="2:17" x14ac:dyDescent="0.25">
      <c r="B19" s="77" t="s">
        <v>228</v>
      </c>
      <c r="C19" s="77" t="s">
        <v>229</v>
      </c>
      <c r="D19" s="163">
        <v>500000</v>
      </c>
      <c r="E19" s="158">
        <v>45310</v>
      </c>
      <c r="F19" s="158">
        <v>46406</v>
      </c>
      <c r="G19" s="158" t="s">
        <v>237</v>
      </c>
      <c r="H19" s="159" t="s">
        <v>202</v>
      </c>
      <c r="I19" s="160" t="s">
        <v>230</v>
      </c>
      <c r="J19" s="77">
        <v>1.0108999999999999</v>
      </c>
      <c r="K19" s="63"/>
      <c r="Q19" s="157"/>
    </row>
    <row r="20" spans="2:17" x14ac:dyDescent="0.25">
      <c r="B20" s="77" t="s">
        <v>238</v>
      </c>
      <c r="C20" s="77" t="s">
        <v>229</v>
      </c>
      <c r="D20" s="163">
        <v>750000</v>
      </c>
      <c r="E20" s="158">
        <v>45789</v>
      </c>
      <c r="F20" s="158">
        <v>46885</v>
      </c>
      <c r="G20" s="158" t="s">
        <v>237</v>
      </c>
      <c r="H20" s="159" t="s">
        <v>202</v>
      </c>
      <c r="I20" s="160" t="s">
        <v>234</v>
      </c>
      <c r="J20" s="161">
        <v>1.0716666666666668</v>
      </c>
      <c r="K20" s="63"/>
      <c r="Q20" s="68"/>
    </row>
    <row r="21" spans="2:17" x14ac:dyDescent="0.25">
      <c r="B21" s="77"/>
      <c r="C21" s="77"/>
      <c r="D21" s="168"/>
      <c r="E21" s="158"/>
      <c r="F21" s="158"/>
      <c r="G21" s="158"/>
      <c r="H21" s="159"/>
      <c r="I21" s="160"/>
      <c r="J21" s="77"/>
      <c r="K21" s="63"/>
      <c r="Q21" s="68"/>
    </row>
    <row r="22" spans="2:17" x14ac:dyDescent="0.25">
      <c r="E22" s="158"/>
      <c r="J22" s="169"/>
      <c r="K22" s="63"/>
      <c r="Q22" s="68"/>
    </row>
    <row r="23" spans="2:17" x14ac:dyDescent="0.25">
      <c r="B23" s="77"/>
      <c r="C23" s="77"/>
      <c r="D23" s="163"/>
      <c r="E23" s="158"/>
      <c r="F23" s="158"/>
      <c r="G23" s="158"/>
      <c r="H23" s="159"/>
      <c r="I23" s="77"/>
      <c r="J23" s="77"/>
      <c r="K23" s="63"/>
    </row>
    <row r="24" spans="2:17" x14ac:dyDescent="0.25">
      <c r="B24" s="77"/>
      <c r="C24" s="77"/>
      <c r="D24" s="163"/>
      <c r="E24" s="158"/>
      <c r="F24" s="158"/>
      <c r="G24" s="159"/>
      <c r="H24" s="160"/>
      <c r="I24" s="77"/>
      <c r="J24"/>
      <c r="K24" s="63"/>
    </row>
    <row r="25" spans="2:17" x14ac:dyDescent="0.25">
      <c r="B25" s="77"/>
      <c r="C25" s="77"/>
      <c r="D25" s="164"/>
      <c r="E25" s="82"/>
      <c r="F25" s="82"/>
      <c r="G25" s="68"/>
      <c r="H25" s="68"/>
      <c r="I25" s="68"/>
      <c r="J25"/>
      <c r="K25" s="63"/>
    </row>
    <row r="26" spans="2:17" x14ac:dyDescent="0.25">
      <c r="B26" s="77"/>
      <c r="C26" s="77"/>
      <c r="D26" s="81"/>
      <c r="E26" s="82"/>
      <c r="F26" s="82"/>
      <c r="G26" s="68"/>
      <c r="H26" s="68"/>
      <c r="I26" s="68"/>
      <c r="J26"/>
      <c r="K26" s="63"/>
      <c r="M26" s="77"/>
    </row>
    <row r="27" spans="2:17" ht="15.75" thickBot="1" x14ac:dyDescent="0.3">
      <c r="B27" s="78"/>
      <c r="C27" s="78"/>
      <c r="D27" s="79"/>
      <c r="E27" s="80"/>
      <c r="F27" s="80"/>
      <c r="G27" s="79"/>
      <c r="H27" s="79"/>
      <c r="I27" s="79"/>
      <c r="J27" s="95"/>
      <c r="M27" s="77"/>
    </row>
    <row r="28" spans="2:17" x14ac:dyDescent="0.25">
      <c r="B28" s="70"/>
      <c r="C28" s="70"/>
      <c r="D28" s="71"/>
      <c r="E28" s="71"/>
      <c r="F28" s="71"/>
      <c r="G28" s="71"/>
      <c r="H28" s="71"/>
      <c r="I28" s="71"/>
      <c r="J28"/>
      <c r="M28" s="77"/>
    </row>
    <row r="29" spans="2:17" x14ac:dyDescent="0.25">
      <c r="B29" s="72" t="s">
        <v>72</v>
      </c>
      <c r="C29" s="72"/>
      <c r="D29" s="71"/>
      <c r="E29" s="72"/>
      <c r="F29" s="71"/>
      <c r="G29" s="71"/>
      <c r="H29" s="71"/>
      <c r="I29" s="71"/>
      <c r="J29"/>
      <c r="M29" s="77"/>
    </row>
    <row r="30" spans="2:17" ht="24.75" x14ac:dyDescent="0.25">
      <c r="B30" s="97" t="s">
        <v>90</v>
      </c>
      <c r="C30" s="97"/>
      <c r="D30" s="71"/>
      <c r="E30" s="71"/>
      <c r="F30" s="71"/>
      <c r="G30" s="71"/>
      <c r="H30" s="71"/>
      <c r="I30" s="71"/>
      <c r="J30"/>
      <c r="M30" s="77"/>
    </row>
    <row r="31" spans="2:17" x14ac:dyDescent="0.25">
      <c r="B31" s="73" t="s">
        <v>65</v>
      </c>
      <c r="C31" s="73"/>
      <c r="D31" s="71"/>
      <c r="E31" s="73"/>
      <c r="F31" s="71"/>
      <c r="G31" s="71"/>
      <c r="H31" s="71"/>
      <c r="I31" s="71"/>
      <c r="J31"/>
      <c r="M31" s="77"/>
    </row>
    <row r="32" spans="2:17" ht="42.75" customHeight="1" x14ac:dyDescent="0.25">
      <c r="B32" s="96" t="s">
        <v>74</v>
      </c>
      <c r="C32" s="96"/>
      <c r="D32" s="71"/>
      <c r="E32" s="73"/>
      <c r="F32" s="74"/>
      <c r="G32" s="74"/>
      <c r="H32" s="74"/>
      <c r="J32"/>
      <c r="M32" s="77"/>
    </row>
    <row r="33" spans="2:13" x14ac:dyDescent="0.25">
      <c r="B33" s="133" t="s">
        <v>79</v>
      </c>
      <c r="C33" s="133"/>
      <c r="D33" s="71"/>
      <c r="E33" s="75"/>
      <c r="F33" s="71"/>
      <c r="G33" s="74"/>
      <c r="H33" s="74"/>
      <c r="I33" s="74"/>
      <c r="J33"/>
      <c r="M33" s="77"/>
    </row>
    <row r="34" spans="2:13" ht="15.75" thickBot="1" x14ac:dyDescent="0.3">
      <c r="B34" s="76"/>
      <c r="C34" s="76"/>
      <c r="D34" s="76"/>
      <c r="E34" s="76"/>
      <c r="F34" s="76"/>
      <c r="G34" s="76"/>
      <c r="H34" s="76"/>
      <c r="I34" s="76"/>
      <c r="J34" s="95"/>
      <c r="M34" s="77"/>
    </row>
    <row r="35" spans="2:13" x14ac:dyDescent="0.25">
      <c r="J35"/>
      <c r="M35" s="77"/>
    </row>
    <row r="36" spans="2:13" x14ac:dyDescent="0.25">
      <c r="J36"/>
      <c r="M36" s="77"/>
    </row>
    <row r="41" spans="2:13" x14ac:dyDescent="0.25">
      <c r="B41" s="65"/>
      <c r="C41" s="65"/>
    </row>
    <row r="45" spans="2:13" x14ac:dyDescent="0.25">
      <c r="B45" s="96"/>
      <c r="C45" s="96"/>
    </row>
  </sheetData>
  <sortState xmlns:xlrd2="http://schemas.microsoft.com/office/spreadsheetml/2017/richdata2" ref="B12:J21">
    <sortCondition ref="C12:C21"/>
    <sortCondition descending="1" ref="F12:F21"/>
  </sortState>
  <mergeCells count="3">
    <mergeCell ref="B6:I6"/>
    <mergeCell ref="B7:I7"/>
    <mergeCell ref="B8:I8"/>
  </mergeCells>
  <hyperlinks>
    <hyperlink ref="B31" r:id="rId1" xr:uid="{00000000-0004-0000-0000-000000000000}"/>
    <hyperlink ref="B32" r:id="rId2" display="mailto:eivind.hegelstad@sparebank1.no" xr:uid="{00000000-0004-0000-0000-000001000000}"/>
  </hyperlinks>
  <pageMargins left="0.70866141732283472" right="0.70866141732283472" top="0" bottom="0.74803149606299213" header="0.31496062992125984" footer="0.31496062992125984"/>
  <pageSetup paperSize="9" scale="86" orientation="landscape" verticalDpi="144" r:id="rId3"/>
  <headerFooter>
    <oddHeader>&amp;R&amp;"Calibri"&amp;12&amp;K008A00I N T E R N - A L L I A N S E N&amp;1#</oddHeader>
    <oddFooter>&amp;L&amp;1#&amp;"Calibri"&amp;12&amp;K008A00I N T E R N - A L L I A N S E N</oddFooter>
  </headerFooter>
  <ignoredErrors>
    <ignoredError sqref="A20" unlocked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0"/>
  <sheetViews>
    <sheetView showGridLines="0" tabSelected="1" zoomScale="90" zoomScaleNormal="90" zoomScaleSheetLayoutView="85" workbookViewId="0">
      <selection activeCell="B151" sqref="B151"/>
    </sheetView>
  </sheetViews>
  <sheetFormatPr defaultColWidth="11.42578125" defaultRowHeight="15" x14ac:dyDescent="0.25"/>
  <cols>
    <col min="1" max="1" width="2.28515625" customWidth="1"/>
    <col min="2" max="2" width="59.140625" bestFit="1" customWidth="1"/>
    <col min="3" max="3" width="20.140625" bestFit="1" customWidth="1"/>
    <col min="4" max="4" width="19" bestFit="1" customWidth="1"/>
    <col min="5" max="5" width="19.7109375" bestFit="1" customWidth="1"/>
    <col min="6" max="6" width="19" bestFit="1" customWidth="1"/>
    <col min="7" max="7" width="2.42578125" customWidth="1"/>
  </cols>
  <sheetData>
    <row r="1" spans="1:7" ht="11.25" customHeight="1" x14ac:dyDescent="0.25">
      <c r="A1" s="83"/>
      <c r="B1" s="83"/>
      <c r="C1" s="83"/>
      <c r="D1" s="83"/>
      <c r="E1" s="83"/>
      <c r="F1" s="83"/>
      <c r="G1" s="83"/>
    </row>
    <row r="2" spans="1:7" ht="11.25" customHeight="1" x14ac:dyDescent="0.25">
      <c r="A2" s="83"/>
      <c r="B2" s="83"/>
      <c r="C2" s="83"/>
      <c r="D2" s="83"/>
      <c r="E2" s="83"/>
      <c r="F2" s="83"/>
      <c r="G2" s="83"/>
    </row>
    <row r="3" spans="1:7" ht="11.25" customHeight="1" x14ac:dyDescent="0.25">
      <c r="A3" s="83"/>
      <c r="B3" s="83"/>
      <c r="C3" s="83"/>
      <c r="D3" s="83"/>
      <c r="E3" s="83"/>
      <c r="F3" s="83"/>
      <c r="G3" s="83"/>
    </row>
    <row r="4" spans="1:7" ht="11.25" customHeight="1" x14ac:dyDescent="0.25"/>
    <row r="5" spans="1:7" ht="11.25" customHeight="1" x14ac:dyDescent="0.25"/>
    <row r="7" spans="1:7" ht="15.75" x14ac:dyDescent="0.25">
      <c r="B7" s="64" t="s">
        <v>0</v>
      </c>
    </row>
    <row r="9" spans="1:7" x14ac:dyDescent="0.25">
      <c r="B9" s="65" t="s">
        <v>1</v>
      </c>
      <c r="D9" s="65" t="s">
        <v>235</v>
      </c>
    </row>
    <row r="11" spans="1:7" x14ac:dyDescent="0.25">
      <c r="B11" s="65" t="s">
        <v>236</v>
      </c>
    </row>
    <row r="13" spans="1:7" x14ac:dyDescent="0.25">
      <c r="B13" s="85" t="s">
        <v>2</v>
      </c>
      <c r="C13" s="86"/>
      <c r="D13" s="87"/>
    </row>
    <row r="14" spans="1:7" x14ac:dyDescent="0.25">
      <c r="B14" s="1" t="s">
        <v>3</v>
      </c>
      <c r="C14" s="2"/>
      <c r="D14" s="3">
        <v>9313767665.0200005</v>
      </c>
    </row>
    <row r="15" spans="1:7" x14ac:dyDescent="0.25">
      <c r="B15" s="4" t="s">
        <v>4</v>
      </c>
      <c r="D15" s="5">
        <v>176</v>
      </c>
    </row>
    <row r="16" spans="1:7" x14ac:dyDescent="0.25">
      <c r="B16" s="4" t="s">
        <v>71</v>
      </c>
      <c r="D16" s="5">
        <v>143</v>
      </c>
    </row>
    <row r="17" spans="2:6" x14ac:dyDescent="0.25">
      <c r="B17" s="4" t="s">
        <v>5</v>
      </c>
      <c r="D17" s="6">
        <v>52919134.46034091</v>
      </c>
    </row>
    <row r="18" spans="2:6" x14ac:dyDescent="0.25">
      <c r="B18" s="4" t="s">
        <v>6</v>
      </c>
      <c r="D18" s="7">
        <v>0.35769673678501063</v>
      </c>
    </row>
    <row r="19" spans="2:6" x14ac:dyDescent="0.25">
      <c r="B19" s="4" t="s">
        <v>69</v>
      </c>
      <c r="D19" s="8">
        <v>66.865503439172556</v>
      </c>
    </row>
    <row r="20" spans="2:6" x14ac:dyDescent="0.25">
      <c r="B20" s="4" t="s">
        <v>7</v>
      </c>
      <c r="D20" s="119">
        <v>6.4423464446972528E-2</v>
      </c>
    </row>
    <row r="21" spans="2:6" x14ac:dyDescent="0.25">
      <c r="B21" s="4" t="s">
        <v>67</v>
      </c>
      <c r="D21" s="8">
        <v>12.75535043718838</v>
      </c>
    </row>
    <row r="22" spans="2:6" x14ac:dyDescent="0.25">
      <c r="B22" s="4" t="s">
        <v>68</v>
      </c>
      <c r="D22" s="8">
        <v>2.3748088412113924</v>
      </c>
    </row>
    <row r="23" spans="2:6" x14ac:dyDescent="0.25">
      <c r="B23" s="4" t="s">
        <v>8</v>
      </c>
      <c r="D23" s="125">
        <v>10397093092.639999</v>
      </c>
    </row>
    <row r="24" spans="2:6" x14ac:dyDescent="0.25">
      <c r="B24" s="4" t="s">
        <v>9</v>
      </c>
      <c r="D24" s="125">
        <v>8223936172.1900015</v>
      </c>
      <c r="E24" s="99"/>
    </row>
    <row r="25" spans="2:6" x14ac:dyDescent="0.25">
      <c r="B25" s="4" t="s">
        <v>10</v>
      </c>
      <c r="D25" s="126">
        <v>4.3164571461583937E-2</v>
      </c>
    </row>
    <row r="26" spans="2:6" x14ac:dyDescent="0.25">
      <c r="B26" s="9" t="s">
        <v>11</v>
      </c>
      <c r="C26" s="10"/>
      <c r="D26" s="127">
        <v>1.2534273725276921</v>
      </c>
    </row>
    <row r="27" spans="2:6" x14ac:dyDescent="0.25">
      <c r="D27" s="11"/>
    </row>
    <row r="29" spans="2:6" x14ac:dyDescent="0.25">
      <c r="B29" s="88" t="s">
        <v>12</v>
      </c>
      <c r="C29" s="89" t="s">
        <v>13</v>
      </c>
      <c r="D29" s="89" t="s">
        <v>14</v>
      </c>
      <c r="E29" s="89" t="s">
        <v>15</v>
      </c>
      <c r="F29" s="89" t="s">
        <v>16</v>
      </c>
    </row>
    <row r="30" spans="2:6" x14ac:dyDescent="0.25">
      <c r="B30" s="12" t="s">
        <v>17</v>
      </c>
      <c r="C30" s="13"/>
      <c r="D30" s="51"/>
      <c r="E30" s="14"/>
      <c r="F30" s="15"/>
    </row>
    <row r="31" spans="2:6" x14ac:dyDescent="0.25">
      <c r="B31" s="12" t="s">
        <v>18</v>
      </c>
      <c r="C31" s="16">
        <v>0</v>
      </c>
      <c r="D31" s="118">
        <v>0</v>
      </c>
      <c r="E31" s="17">
        <v>0</v>
      </c>
      <c r="F31" s="107">
        <v>0</v>
      </c>
    </row>
    <row r="32" spans="2:6" x14ac:dyDescent="0.25">
      <c r="B32" s="12" t="s">
        <v>19</v>
      </c>
      <c r="C32" s="16">
        <v>0</v>
      </c>
      <c r="D32" s="118">
        <v>0</v>
      </c>
      <c r="E32" s="17">
        <v>0</v>
      </c>
      <c r="F32" s="107">
        <v>0</v>
      </c>
    </row>
    <row r="33" spans="2:6" x14ac:dyDescent="0.25">
      <c r="B33" s="12" t="s">
        <v>20</v>
      </c>
      <c r="C33" s="16">
        <v>0</v>
      </c>
      <c r="D33" s="118">
        <v>0</v>
      </c>
      <c r="E33" s="17">
        <v>0</v>
      </c>
      <c r="F33" s="107">
        <v>0</v>
      </c>
    </row>
    <row r="34" spans="2:6" x14ac:dyDescent="0.25">
      <c r="B34" s="12" t="s">
        <v>21</v>
      </c>
      <c r="C34" s="19">
        <v>0</v>
      </c>
      <c r="D34" s="115">
        <v>0</v>
      </c>
      <c r="E34" s="17">
        <v>0</v>
      </c>
      <c r="F34" s="107">
        <v>0</v>
      </c>
    </row>
    <row r="35" spans="2:6" x14ac:dyDescent="0.25">
      <c r="B35" s="21" t="s">
        <v>22</v>
      </c>
      <c r="C35" s="22">
        <v>0</v>
      </c>
      <c r="D35" s="23">
        <v>0</v>
      </c>
      <c r="E35" s="24">
        <v>0</v>
      </c>
      <c r="F35" s="61">
        <v>0</v>
      </c>
    </row>
    <row r="36" spans="2:6" x14ac:dyDescent="0.25">
      <c r="C36" s="25"/>
      <c r="D36" s="26"/>
      <c r="E36" s="26"/>
      <c r="F36" s="25"/>
    </row>
    <row r="37" spans="2:6" x14ac:dyDescent="0.25">
      <c r="B37" s="25"/>
      <c r="C37" s="25"/>
      <c r="D37" s="26"/>
      <c r="E37" s="26"/>
      <c r="F37" s="25"/>
    </row>
    <row r="38" spans="2:6" x14ac:dyDescent="0.25">
      <c r="B38" s="25"/>
      <c r="C38" s="25"/>
      <c r="D38" s="26"/>
      <c r="E38" s="26"/>
      <c r="F38" s="25"/>
    </row>
    <row r="39" spans="2:6" x14ac:dyDescent="0.25">
      <c r="B39" s="25"/>
      <c r="C39" s="25"/>
      <c r="D39" s="26"/>
      <c r="E39" s="26"/>
      <c r="F39" s="25"/>
    </row>
    <row r="40" spans="2:6" x14ac:dyDescent="0.25">
      <c r="B40" s="88" t="s">
        <v>23</v>
      </c>
      <c r="C40" s="89" t="s">
        <v>13</v>
      </c>
      <c r="D40" s="89" t="s">
        <v>14</v>
      </c>
      <c r="E40" s="89" t="s">
        <v>15</v>
      </c>
      <c r="F40" s="89" t="s">
        <v>16</v>
      </c>
    </row>
    <row r="41" spans="2:6" x14ac:dyDescent="0.25">
      <c r="B41" s="27" t="s">
        <v>24</v>
      </c>
      <c r="C41" s="106">
        <v>49</v>
      </c>
      <c r="D41" s="118">
        <v>0.27840909090909094</v>
      </c>
      <c r="E41" s="17">
        <v>1155836810.4099998</v>
      </c>
      <c r="F41" s="108">
        <v>0.12409981137397397</v>
      </c>
    </row>
    <row r="42" spans="2:6" x14ac:dyDescent="0.25">
      <c r="B42" s="29" t="s">
        <v>25</v>
      </c>
      <c r="C42" s="106">
        <v>39</v>
      </c>
      <c r="D42" s="118">
        <v>0.22159090909090909</v>
      </c>
      <c r="E42" s="17">
        <v>2028938409.3499999</v>
      </c>
      <c r="F42" s="107">
        <v>0.21784292697896529</v>
      </c>
    </row>
    <row r="43" spans="2:6" x14ac:dyDescent="0.25">
      <c r="B43" s="29" t="s">
        <v>26</v>
      </c>
      <c r="C43" s="106">
        <v>35</v>
      </c>
      <c r="D43" s="118">
        <v>0.19886363636363635</v>
      </c>
      <c r="E43" s="17">
        <v>1819701282.6000001</v>
      </c>
      <c r="F43" s="107">
        <v>0.19537756878285759</v>
      </c>
    </row>
    <row r="44" spans="2:6" x14ac:dyDescent="0.25">
      <c r="B44" s="29" t="s">
        <v>27</v>
      </c>
      <c r="C44" s="106">
        <v>47</v>
      </c>
      <c r="D44" s="118">
        <v>0.26704545454545453</v>
      </c>
      <c r="E44" s="17">
        <v>3754387041.7600002</v>
      </c>
      <c r="F44" s="107">
        <v>0.4031007833554261</v>
      </c>
    </row>
    <row r="45" spans="2:6" x14ac:dyDescent="0.25">
      <c r="B45" s="29" t="s">
        <v>28</v>
      </c>
      <c r="C45" s="106">
        <v>6</v>
      </c>
      <c r="D45" s="118">
        <v>3.4090909090909088E-2</v>
      </c>
      <c r="E45" s="17">
        <v>554904120.89999998</v>
      </c>
      <c r="F45" s="107">
        <v>5.9578909508777013E-2</v>
      </c>
    </row>
    <row r="46" spans="2:6" x14ac:dyDescent="0.25">
      <c r="B46" s="29" t="s">
        <v>58</v>
      </c>
      <c r="C46" s="106">
        <v>0</v>
      </c>
      <c r="D46" s="118">
        <v>0</v>
      </c>
      <c r="E46" s="17">
        <v>0</v>
      </c>
      <c r="F46" s="107">
        <v>0</v>
      </c>
    </row>
    <row r="47" spans="2:6" x14ac:dyDescent="0.25">
      <c r="B47" s="30" t="s">
        <v>22</v>
      </c>
      <c r="C47" s="31">
        <v>176</v>
      </c>
      <c r="D47" s="32">
        <v>1</v>
      </c>
      <c r="E47" s="24">
        <v>9313767665.0199986</v>
      </c>
      <c r="F47" s="32">
        <v>0.99999999999999989</v>
      </c>
    </row>
    <row r="48" spans="2:6" x14ac:dyDescent="0.25">
      <c r="B48" s="25"/>
      <c r="C48" s="25"/>
      <c r="D48" s="26"/>
      <c r="E48" s="26"/>
      <c r="F48" s="25"/>
    </row>
    <row r="49" spans="2:6" x14ac:dyDescent="0.25">
      <c r="B49" s="100" t="s">
        <v>29</v>
      </c>
      <c r="C49" s="101" t="s">
        <v>13</v>
      </c>
      <c r="D49" s="101" t="s">
        <v>14</v>
      </c>
      <c r="E49" s="101" t="s">
        <v>15</v>
      </c>
      <c r="F49" s="101" t="s">
        <v>16</v>
      </c>
    </row>
    <row r="50" spans="2:6" x14ac:dyDescent="0.25">
      <c r="B50" s="104" t="s">
        <v>83</v>
      </c>
      <c r="C50" s="35">
        <v>45</v>
      </c>
      <c r="D50" s="117">
        <v>0.25568181818181818</v>
      </c>
      <c r="E50" s="52">
        <v>2999452872.6199999</v>
      </c>
      <c r="F50" s="112">
        <v>0.3220450606562944</v>
      </c>
    </row>
    <row r="51" spans="2:6" x14ac:dyDescent="0.25">
      <c r="B51" s="105" t="s">
        <v>87</v>
      </c>
      <c r="C51" s="16">
        <v>26</v>
      </c>
      <c r="D51" s="110">
        <v>0.14772727272727273</v>
      </c>
      <c r="E51" s="17">
        <v>311834605.59000003</v>
      </c>
      <c r="F51" s="113">
        <v>3.3481037621452235E-2</v>
      </c>
    </row>
    <row r="52" spans="2:6" x14ac:dyDescent="0.25">
      <c r="B52" s="105" t="s">
        <v>84</v>
      </c>
      <c r="C52" s="16">
        <v>24</v>
      </c>
      <c r="D52" s="110">
        <v>0.13636363636363635</v>
      </c>
      <c r="E52" s="17">
        <v>973398259.32999992</v>
      </c>
      <c r="F52" s="113">
        <v>0.10451176090486142</v>
      </c>
    </row>
    <row r="53" spans="2:6" x14ac:dyDescent="0.25">
      <c r="B53" s="105" t="s">
        <v>221</v>
      </c>
      <c r="C53" s="16">
        <v>21</v>
      </c>
      <c r="D53" s="110">
        <v>0.11931818181818182</v>
      </c>
      <c r="E53" s="17">
        <v>2154191274</v>
      </c>
      <c r="F53" s="113">
        <v>0.23129106839228566</v>
      </c>
    </row>
    <row r="54" spans="2:6" x14ac:dyDescent="0.25">
      <c r="B54" s="105" t="s">
        <v>220</v>
      </c>
      <c r="C54" s="16">
        <v>20</v>
      </c>
      <c r="D54" s="110">
        <v>0.11363636363636363</v>
      </c>
      <c r="E54" s="17">
        <v>815741717.24000001</v>
      </c>
      <c r="F54" s="113">
        <v>8.7584503562796151E-2</v>
      </c>
    </row>
    <row r="55" spans="2:6" x14ac:dyDescent="0.25">
      <c r="B55" s="105" t="s">
        <v>219</v>
      </c>
      <c r="C55" s="16">
        <v>16</v>
      </c>
      <c r="D55" s="110">
        <v>9.0909090909090912E-2</v>
      </c>
      <c r="E55" s="17">
        <v>617748705.13999999</v>
      </c>
      <c r="F55" s="113">
        <v>6.6326402736037474E-2</v>
      </c>
    </row>
    <row r="56" spans="2:6" x14ac:dyDescent="0.25">
      <c r="B56" s="105" t="s">
        <v>85</v>
      </c>
      <c r="C56" s="16">
        <v>8</v>
      </c>
      <c r="D56" s="110">
        <v>4.5454545454545456E-2</v>
      </c>
      <c r="E56" s="17">
        <v>542253335.89999998</v>
      </c>
      <c r="F56" s="113">
        <v>5.8220620848913503E-2</v>
      </c>
    </row>
    <row r="57" spans="2:6" x14ac:dyDescent="0.25">
      <c r="B57" s="105" t="s">
        <v>224</v>
      </c>
      <c r="C57" s="16">
        <v>7</v>
      </c>
      <c r="D57" s="110">
        <v>3.9772727272727272E-2</v>
      </c>
      <c r="E57" s="17">
        <v>307640423.19999999</v>
      </c>
      <c r="F57" s="113">
        <v>3.3030716919793306E-2</v>
      </c>
    </row>
    <row r="58" spans="2:6" x14ac:dyDescent="0.25">
      <c r="B58" s="105" t="s">
        <v>222</v>
      </c>
      <c r="C58" s="16">
        <v>4</v>
      </c>
      <c r="D58" s="110">
        <v>2.2727272727272728E-2</v>
      </c>
      <c r="E58" s="17">
        <v>404075000</v>
      </c>
      <c r="F58" s="113">
        <v>4.3384698280331452E-2</v>
      </c>
    </row>
    <row r="59" spans="2:6" x14ac:dyDescent="0.25">
      <c r="B59" s="105" t="s">
        <v>223</v>
      </c>
      <c r="C59" s="16">
        <v>2</v>
      </c>
      <c r="D59" s="110">
        <v>1.1363636363636364E-2</v>
      </c>
      <c r="E59" s="17">
        <v>44675785</v>
      </c>
      <c r="F59" s="113">
        <v>4.7967467738958304E-3</v>
      </c>
    </row>
    <row r="60" spans="2:6" x14ac:dyDescent="0.25">
      <c r="B60" s="105" t="s">
        <v>88</v>
      </c>
      <c r="C60" s="16">
        <v>1</v>
      </c>
      <c r="D60" s="110">
        <v>5.681818181818182E-3</v>
      </c>
      <c r="E60" s="17">
        <v>30416753</v>
      </c>
      <c r="F60" s="113">
        <v>3.26578395489047E-3</v>
      </c>
    </row>
    <row r="61" spans="2:6" x14ac:dyDescent="0.25">
      <c r="B61" s="105" t="s">
        <v>239</v>
      </c>
      <c r="C61" s="16">
        <v>1</v>
      </c>
      <c r="D61" s="110">
        <v>5.681818181818182E-3</v>
      </c>
      <c r="E61" s="17">
        <v>6338934</v>
      </c>
      <c r="F61" s="113">
        <v>6.805982528217152E-4</v>
      </c>
    </row>
    <row r="62" spans="2:6" x14ac:dyDescent="0.25">
      <c r="B62" s="105" t="s">
        <v>91</v>
      </c>
      <c r="C62" s="16">
        <v>1</v>
      </c>
      <c r="D62" s="110">
        <v>5.681818181818182E-3</v>
      </c>
      <c r="E62" s="17">
        <v>106000000</v>
      </c>
      <c r="F62" s="113">
        <v>1.1381001095626144E-2</v>
      </c>
    </row>
    <row r="63" spans="2:6" x14ac:dyDescent="0.25">
      <c r="B63" s="105" t="s">
        <v>201</v>
      </c>
      <c r="C63" s="16">
        <v>0</v>
      </c>
      <c r="D63" s="110">
        <v>0</v>
      </c>
      <c r="E63" s="17">
        <v>0</v>
      </c>
      <c r="F63" s="113">
        <v>0</v>
      </c>
    </row>
    <row r="64" spans="2:6" x14ac:dyDescent="0.25">
      <c r="B64" s="30" t="s">
        <v>22</v>
      </c>
      <c r="C64" s="134">
        <v>176</v>
      </c>
      <c r="D64" s="32">
        <v>0.99999999999999989</v>
      </c>
      <c r="E64" s="132">
        <v>9313767665.0200005</v>
      </c>
      <c r="F64" s="32">
        <v>0.99999999999999978</v>
      </c>
    </row>
    <row r="65" spans="2:6" x14ac:dyDescent="0.25">
      <c r="B65" s="37"/>
      <c r="C65" s="25"/>
      <c r="D65" s="34"/>
      <c r="E65" s="39"/>
      <c r="F65" s="25"/>
    </row>
    <row r="66" spans="2:6" x14ac:dyDescent="0.25">
      <c r="B66" s="100" t="s">
        <v>30</v>
      </c>
      <c r="C66" s="101" t="s">
        <v>13</v>
      </c>
      <c r="D66" s="101" t="s">
        <v>14</v>
      </c>
      <c r="E66" s="101" t="s">
        <v>15</v>
      </c>
      <c r="F66" s="101" t="s">
        <v>16</v>
      </c>
    </row>
    <row r="67" spans="2:6" x14ac:dyDescent="0.25">
      <c r="B67" s="122" t="s">
        <v>76</v>
      </c>
      <c r="C67" s="111">
        <v>10</v>
      </c>
      <c r="D67" s="108">
        <v>5.6818181818181816E-2</v>
      </c>
      <c r="E67" s="111">
        <v>828100537</v>
      </c>
      <c r="F67" s="108">
        <v>8.8911444517788679E-2</v>
      </c>
    </row>
    <row r="68" spans="2:6" x14ac:dyDescent="0.25">
      <c r="B68" s="123" t="s">
        <v>93</v>
      </c>
      <c r="C68" s="109">
        <v>23</v>
      </c>
      <c r="D68" s="107">
        <v>0.13068181818181818</v>
      </c>
      <c r="E68" s="109">
        <v>1994364643</v>
      </c>
      <c r="F68" s="107">
        <v>0.2141308130854816</v>
      </c>
    </row>
    <row r="69" spans="2:6" x14ac:dyDescent="0.25">
      <c r="B69" s="123" t="s">
        <v>93</v>
      </c>
      <c r="C69" s="109">
        <v>93</v>
      </c>
      <c r="D69" s="107">
        <v>0.52840909090909094</v>
      </c>
      <c r="E69" s="109">
        <v>2123732533.1200001</v>
      </c>
      <c r="F69" s="107">
        <v>0.2280207762854303</v>
      </c>
    </row>
    <row r="70" spans="2:6" x14ac:dyDescent="0.25">
      <c r="B70" s="123" t="s">
        <v>82</v>
      </c>
      <c r="C70" s="109">
        <v>26</v>
      </c>
      <c r="D70" s="107">
        <v>0.14772727272727273</v>
      </c>
      <c r="E70" s="109">
        <v>2575581146</v>
      </c>
      <c r="F70" s="107">
        <v>0.27653482872169854</v>
      </c>
    </row>
    <row r="71" spans="2:6" x14ac:dyDescent="0.25">
      <c r="B71" s="123" t="s">
        <v>73</v>
      </c>
      <c r="C71" s="109">
        <v>24</v>
      </c>
      <c r="D71" s="107">
        <v>0.13636363636363635</v>
      </c>
      <c r="E71" s="109">
        <v>1791988805.9000001</v>
      </c>
      <c r="F71" s="107">
        <v>0.19240213738960085</v>
      </c>
    </row>
    <row r="72" spans="2:6" x14ac:dyDescent="0.25">
      <c r="B72" s="124" t="s">
        <v>81</v>
      </c>
      <c r="C72" s="114">
        <v>0</v>
      </c>
      <c r="D72" s="115">
        <v>0</v>
      </c>
      <c r="E72" s="114">
        <v>0</v>
      </c>
      <c r="F72" s="115">
        <v>0</v>
      </c>
    </row>
    <row r="73" spans="2:6" x14ac:dyDescent="0.25">
      <c r="B73" s="102" t="s">
        <v>22</v>
      </c>
      <c r="C73" s="103">
        <v>176</v>
      </c>
      <c r="D73" s="46">
        <v>0.99999999999999989</v>
      </c>
      <c r="E73" s="47">
        <v>9313767665.0200005</v>
      </c>
      <c r="F73" s="46">
        <v>1.0000000000000002</v>
      </c>
    </row>
    <row r="74" spans="2:6" x14ac:dyDescent="0.25">
      <c r="B74" s="40"/>
      <c r="C74" s="40"/>
      <c r="D74" s="40"/>
      <c r="E74" s="41"/>
      <c r="F74" s="25"/>
    </row>
    <row r="75" spans="2:6" x14ac:dyDescent="0.25">
      <c r="B75" s="40"/>
      <c r="C75" s="40"/>
      <c r="D75" s="40"/>
      <c r="E75" s="41"/>
      <c r="F75" s="25"/>
    </row>
    <row r="76" spans="2:6" x14ac:dyDescent="0.25">
      <c r="B76" s="88" t="s">
        <v>32</v>
      </c>
      <c r="C76" s="101" t="s">
        <v>13</v>
      </c>
      <c r="D76" s="101" t="s">
        <v>14</v>
      </c>
      <c r="E76" s="101" t="s">
        <v>15</v>
      </c>
      <c r="F76" s="101" t="s">
        <v>16</v>
      </c>
    </row>
    <row r="77" spans="2:6" x14ac:dyDescent="0.25">
      <c r="B77" s="120" t="s">
        <v>80</v>
      </c>
      <c r="C77" s="13">
        <v>132</v>
      </c>
      <c r="D77" s="108">
        <v>0.75</v>
      </c>
      <c r="E77" s="111">
        <v>5071921522.0200005</v>
      </c>
      <c r="F77" s="108">
        <v>0.54456173961357979</v>
      </c>
    </row>
    <row r="78" spans="2:6" x14ac:dyDescent="0.25">
      <c r="B78" s="121" t="s">
        <v>89</v>
      </c>
      <c r="C78" s="28">
        <v>35</v>
      </c>
      <c r="D78" s="107">
        <v>0.19886363636363635</v>
      </c>
      <c r="E78" s="109">
        <v>1780646240.49</v>
      </c>
      <c r="F78" s="107">
        <v>0.19118430956546481</v>
      </c>
    </row>
    <row r="79" spans="2:6" x14ac:dyDescent="0.25">
      <c r="B79" s="121" t="s">
        <v>77</v>
      </c>
      <c r="C79" s="28">
        <v>30</v>
      </c>
      <c r="D79" s="107">
        <v>0.17045454545454544</v>
      </c>
      <c r="E79" s="109">
        <v>3311107965</v>
      </c>
      <c r="F79" s="107">
        <v>0.35550682431510811</v>
      </c>
    </row>
    <row r="80" spans="2:6" x14ac:dyDescent="0.25">
      <c r="B80" s="121" t="s">
        <v>78</v>
      </c>
      <c r="C80" s="114">
        <v>14</v>
      </c>
      <c r="D80" s="115">
        <v>7.9545454545454544E-2</v>
      </c>
      <c r="E80" s="114">
        <v>930738178</v>
      </c>
      <c r="F80" s="115">
        <v>9.9931436071312107E-2</v>
      </c>
    </row>
    <row r="81" spans="2:6" x14ac:dyDescent="0.25">
      <c r="B81" s="30" t="s">
        <v>22</v>
      </c>
      <c r="C81" s="103">
        <v>176</v>
      </c>
      <c r="D81" s="46">
        <v>1</v>
      </c>
      <c r="E81" s="47">
        <v>9313767665.0200005</v>
      </c>
      <c r="F81" s="46">
        <v>1</v>
      </c>
    </row>
    <row r="82" spans="2:6" x14ac:dyDescent="0.25">
      <c r="B82" s="49"/>
      <c r="C82" s="49"/>
      <c r="D82" s="49"/>
      <c r="E82" s="50"/>
      <c r="F82" s="25"/>
    </row>
    <row r="83" spans="2:6" x14ac:dyDescent="0.25">
      <c r="B83" s="40"/>
      <c r="C83" s="40"/>
      <c r="D83" s="40"/>
      <c r="E83" s="41"/>
      <c r="F83" s="25"/>
    </row>
    <row r="84" spans="2:6" x14ac:dyDescent="0.25">
      <c r="B84" s="88" t="s">
        <v>33</v>
      </c>
      <c r="C84" s="89" t="s">
        <v>13</v>
      </c>
      <c r="D84" s="89" t="s">
        <v>14</v>
      </c>
      <c r="E84" s="89" t="s">
        <v>15</v>
      </c>
      <c r="F84" s="89" t="s">
        <v>16</v>
      </c>
    </row>
    <row r="85" spans="2:6" x14ac:dyDescent="0.25">
      <c r="B85" s="29" t="s">
        <v>34</v>
      </c>
      <c r="C85" s="53">
        <v>14</v>
      </c>
      <c r="D85" s="116">
        <v>7.9545454545454544E-2</v>
      </c>
      <c r="E85" s="17">
        <v>1509540180.4099998</v>
      </c>
      <c r="F85" s="116">
        <v>0.16207621176545184</v>
      </c>
    </row>
    <row r="86" spans="2:6" x14ac:dyDescent="0.25">
      <c r="B86" s="29" t="s">
        <v>35</v>
      </c>
      <c r="C86" s="53">
        <v>43</v>
      </c>
      <c r="D86" s="116">
        <v>0.24431818181818182</v>
      </c>
      <c r="E86" s="17">
        <v>3288718729.3500004</v>
      </c>
      <c r="F86" s="116">
        <v>0.35310293832017525</v>
      </c>
    </row>
    <row r="87" spans="2:6" x14ac:dyDescent="0.25">
      <c r="B87" s="29" t="s">
        <v>36</v>
      </c>
      <c r="C87" s="53">
        <v>56</v>
      </c>
      <c r="D87" s="116">
        <v>0.31818181818181818</v>
      </c>
      <c r="E87" s="17">
        <v>3018409809.6599998</v>
      </c>
      <c r="F87" s="116">
        <v>0.32408042783763358</v>
      </c>
    </row>
    <row r="88" spans="2:6" x14ac:dyDescent="0.25">
      <c r="B88" s="29" t="s">
        <v>37</v>
      </c>
      <c r="C88" s="53">
        <v>36</v>
      </c>
      <c r="D88" s="116">
        <v>0.20454545454545456</v>
      </c>
      <c r="E88" s="17">
        <v>1231185255.0700002</v>
      </c>
      <c r="F88" s="116">
        <v>0.13218981827236251</v>
      </c>
    </row>
    <row r="89" spans="2:6" x14ac:dyDescent="0.25">
      <c r="B89" s="29" t="s">
        <v>38</v>
      </c>
      <c r="C89" s="53">
        <v>26</v>
      </c>
      <c r="D89" s="116">
        <v>0.14772727272727273</v>
      </c>
      <c r="E89" s="17">
        <v>265089107.53</v>
      </c>
      <c r="F89" s="116">
        <v>2.8462070030542328E-2</v>
      </c>
    </row>
    <row r="90" spans="2:6" x14ac:dyDescent="0.25">
      <c r="B90" s="29" t="s">
        <v>39</v>
      </c>
      <c r="C90" s="53">
        <v>1</v>
      </c>
      <c r="D90" s="116">
        <v>5.681818181818182E-3</v>
      </c>
      <c r="E90" s="17">
        <v>824583</v>
      </c>
      <c r="F90" s="116">
        <v>8.8533773834289549E-5</v>
      </c>
    </row>
    <row r="91" spans="2:6" x14ac:dyDescent="0.25">
      <c r="B91" s="30" t="s">
        <v>22</v>
      </c>
      <c r="C91" s="36">
        <v>176</v>
      </c>
      <c r="D91" s="32">
        <v>1</v>
      </c>
      <c r="E91" s="24">
        <v>9313767665.0200005</v>
      </c>
      <c r="F91" s="33">
        <v>1</v>
      </c>
    </row>
    <row r="92" spans="2:6" x14ac:dyDescent="0.25">
      <c r="B92" s="49"/>
      <c r="C92" s="49"/>
      <c r="D92" s="49"/>
      <c r="E92" s="50"/>
      <c r="F92" s="25"/>
    </row>
    <row r="93" spans="2:6" x14ac:dyDescent="0.25">
      <c r="B93" s="49"/>
      <c r="C93" s="49"/>
      <c r="D93" s="49"/>
      <c r="E93" s="50"/>
      <c r="F93" s="25"/>
    </row>
    <row r="94" spans="2:6" x14ac:dyDescent="0.25">
      <c r="B94" s="49"/>
      <c r="C94" s="49"/>
      <c r="D94" s="49"/>
      <c r="E94" s="50"/>
      <c r="F94" s="25"/>
    </row>
    <row r="95" spans="2:6" x14ac:dyDescent="0.25">
      <c r="B95" s="49"/>
      <c r="C95" s="49"/>
      <c r="D95" s="49"/>
      <c r="E95" s="50"/>
      <c r="F95" s="25"/>
    </row>
    <row r="96" spans="2:6" x14ac:dyDescent="0.25">
      <c r="B96" s="88" t="s">
        <v>40</v>
      </c>
      <c r="C96" s="89" t="s">
        <v>13</v>
      </c>
      <c r="D96" s="89" t="s">
        <v>14</v>
      </c>
      <c r="E96" s="89" t="s">
        <v>15</v>
      </c>
      <c r="F96" s="89" t="s">
        <v>16</v>
      </c>
    </row>
    <row r="97" spans="2:6" x14ac:dyDescent="0.25">
      <c r="B97" s="29" t="s">
        <v>34</v>
      </c>
      <c r="C97" s="53">
        <v>27</v>
      </c>
      <c r="D97" s="116">
        <v>0.15340909090909091</v>
      </c>
      <c r="E97" s="17">
        <v>2730585610</v>
      </c>
      <c r="F97" s="116">
        <v>0.29317733791614142</v>
      </c>
    </row>
    <row r="98" spans="2:6" x14ac:dyDescent="0.25">
      <c r="B98" s="29" t="s">
        <v>35</v>
      </c>
      <c r="C98" s="53">
        <v>19</v>
      </c>
      <c r="D98" s="116">
        <v>0.10795454545454546</v>
      </c>
      <c r="E98" s="17">
        <v>1307568721.48</v>
      </c>
      <c r="F98" s="116">
        <v>0.14039095331858831</v>
      </c>
    </row>
    <row r="99" spans="2:6" x14ac:dyDescent="0.25">
      <c r="B99" s="29" t="s">
        <v>36</v>
      </c>
      <c r="C99" s="53">
        <v>18</v>
      </c>
      <c r="D99" s="116">
        <v>0.10227272727272728</v>
      </c>
      <c r="E99" s="17">
        <v>620414644.99000001</v>
      </c>
      <c r="F99" s="116">
        <v>6.6612639192204684E-2</v>
      </c>
    </row>
    <row r="100" spans="2:6" x14ac:dyDescent="0.25">
      <c r="B100" s="29" t="s">
        <v>37</v>
      </c>
      <c r="C100" s="53">
        <v>34</v>
      </c>
      <c r="D100" s="116">
        <v>0.19318181818181818</v>
      </c>
      <c r="E100" s="17">
        <v>1378356807.1599998</v>
      </c>
      <c r="F100" s="116">
        <v>0.14799132389105391</v>
      </c>
    </row>
    <row r="101" spans="2:6" x14ac:dyDescent="0.25">
      <c r="B101" s="29" t="s">
        <v>38</v>
      </c>
      <c r="C101" s="53">
        <v>19</v>
      </c>
      <c r="D101" s="116">
        <v>0.10795454545454546</v>
      </c>
      <c r="E101" s="17">
        <v>483262119.16999996</v>
      </c>
      <c r="F101" s="116">
        <v>5.1886855733475311E-2</v>
      </c>
    </row>
    <row r="102" spans="2:6" x14ac:dyDescent="0.25">
      <c r="B102" s="29" t="s">
        <v>41</v>
      </c>
      <c r="C102" s="53">
        <v>21</v>
      </c>
      <c r="D102" s="116">
        <v>0.11931818181818182</v>
      </c>
      <c r="E102" s="17">
        <v>807195697.48000002</v>
      </c>
      <c r="F102" s="116">
        <v>8.6666935069854636E-2</v>
      </c>
    </row>
    <row r="103" spans="2:6" x14ac:dyDescent="0.25">
      <c r="B103" s="29" t="s">
        <v>42</v>
      </c>
      <c r="C103" s="53">
        <v>38</v>
      </c>
      <c r="D103" s="116">
        <v>0.21590909090909091</v>
      </c>
      <c r="E103" s="17">
        <v>1986384064.74</v>
      </c>
      <c r="F103" s="116">
        <v>0.21327395487868167</v>
      </c>
    </row>
    <row r="104" spans="2:6" x14ac:dyDescent="0.25">
      <c r="B104" s="30" t="s">
        <v>22</v>
      </c>
      <c r="C104" s="36">
        <v>176</v>
      </c>
      <c r="D104" s="32">
        <v>1</v>
      </c>
      <c r="E104" s="24">
        <v>9313767665.0200005</v>
      </c>
      <c r="F104" s="33">
        <v>1</v>
      </c>
    </row>
    <row r="105" spans="2:6" x14ac:dyDescent="0.25">
      <c r="B105" s="49"/>
      <c r="C105" s="49"/>
      <c r="D105" s="49"/>
      <c r="E105" s="50"/>
      <c r="F105" s="25"/>
    </row>
    <row r="106" spans="2:6" x14ac:dyDescent="0.25">
      <c r="B106" s="40"/>
      <c r="C106" s="50"/>
      <c r="D106" s="25"/>
      <c r="E106" s="26"/>
      <c r="F106" s="25"/>
    </row>
    <row r="107" spans="2:6" x14ac:dyDescent="0.25">
      <c r="B107" s="88" t="s">
        <v>43</v>
      </c>
      <c r="C107" s="89" t="s">
        <v>13</v>
      </c>
      <c r="D107" s="89" t="s">
        <v>14</v>
      </c>
      <c r="E107" s="89" t="s">
        <v>15</v>
      </c>
      <c r="F107" s="89" t="s">
        <v>16</v>
      </c>
    </row>
    <row r="108" spans="2:6" x14ac:dyDescent="0.25">
      <c r="B108" s="29" t="s">
        <v>44</v>
      </c>
      <c r="C108" s="53">
        <v>42</v>
      </c>
      <c r="D108" s="116">
        <v>0.23863636363636365</v>
      </c>
      <c r="E108" s="17">
        <v>178750568.76999998</v>
      </c>
      <c r="F108" s="116">
        <v>1.9192079424671382E-2</v>
      </c>
    </row>
    <row r="109" spans="2:6" x14ac:dyDescent="0.25">
      <c r="B109" s="29" t="s">
        <v>45</v>
      </c>
      <c r="C109" s="53">
        <v>43</v>
      </c>
      <c r="D109" s="116">
        <v>0.24431818181818182</v>
      </c>
      <c r="E109" s="17">
        <v>795547224.63999999</v>
      </c>
      <c r="F109" s="116">
        <v>8.5416262596699807E-2</v>
      </c>
    </row>
    <row r="110" spans="2:6" x14ac:dyDescent="0.25">
      <c r="B110" s="29" t="s">
        <v>46</v>
      </c>
      <c r="C110" s="53">
        <v>36</v>
      </c>
      <c r="D110" s="116">
        <v>0.20454545454545456</v>
      </c>
      <c r="E110" s="17">
        <v>1424030918.2</v>
      </c>
      <c r="F110" s="116">
        <v>0.15289525887018593</v>
      </c>
    </row>
    <row r="111" spans="2:6" x14ac:dyDescent="0.25">
      <c r="B111" s="29" t="s">
        <v>47</v>
      </c>
      <c r="C111" s="53">
        <v>26</v>
      </c>
      <c r="D111" s="116">
        <v>0.14772727272727273</v>
      </c>
      <c r="E111" s="17">
        <v>1759155633</v>
      </c>
      <c r="F111" s="116">
        <v>0.18887690742028215</v>
      </c>
    </row>
    <row r="112" spans="2:6" x14ac:dyDescent="0.25">
      <c r="B112" s="29" t="s">
        <v>48</v>
      </c>
      <c r="C112" s="53">
        <v>22</v>
      </c>
      <c r="D112" s="116">
        <v>0.125</v>
      </c>
      <c r="E112" s="17">
        <v>3047833320.4099998</v>
      </c>
      <c r="F112" s="116">
        <v>0.32723956942332155</v>
      </c>
    </row>
    <row r="113" spans="2:6" x14ac:dyDescent="0.25">
      <c r="B113" s="29" t="s">
        <v>49</v>
      </c>
      <c r="C113" s="53">
        <v>7</v>
      </c>
      <c r="D113" s="116">
        <v>3.9772727272727272E-2</v>
      </c>
      <c r="E113" s="17">
        <v>2108450000</v>
      </c>
      <c r="F113" s="116">
        <v>0.22637992226483913</v>
      </c>
    </row>
    <row r="114" spans="2:6" x14ac:dyDescent="0.25">
      <c r="B114" s="30" t="s">
        <v>22</v>
      </c>
      <c r="C114" s="36">
        <v>176</v>
      </c>
      <c r="D114" s="32">
        <v>0.99999999999999989</v>
      </c>
      <c r="E114" s="24">
        <v>9313767665.0200005</v>
      </c>
      <c r="F114" s="32">
        <v>0.99999999999999989</v>
      </c>
    </row>
    <row r="115" spans="2:6" x14ac:dyDescent="0.25">
      <c r="B115" s="54"/>
      <c r="C115" s="55"/>
      <c r="D115" s="56"/>
      <c r="E115" s="57"/>
      <c r="F115" s="56"/>
    </row>
    <row r="116" spans="2:6" x14ac:dyDescent="0.25">
      <c r="B116" s="49"/>
      <c r="C116" s="40"/>
      <c r="D116" s="40"/>
      <c r="E116" s="41"/>
      <c r="F116" s="25"/>
    </row>
    <row r="117" spans="2:6" x14ac:dyDescent="0.25">
      <c r="B117" s="88" t="s">
        <v>50</v>
      </c>
      <c r="C117" s="89" t="s">
        <v>13</v>
      </c>
      <c r="D117" s="89" t="s">
        <v>14</v>
      </c>
      <c r="E117" s="89" t="s">
        <v>15</v>
      </c>
      <c r="F117" s="89" t="s">
        <v>16</v>
      </c>
    </row>
    <row r="118" spans="2:6" x14ac:dyDescent="0.25">
      <c r="B118" s="27" t="s">
        <v>51</v>
      </c>
      <c r="C118" s="13"/>
      <c r="D118" s="15"/>
      <c r="E118" s="17"/>
      <c r="F118" s="42"/>
    </row>
    <row r="119" spans="2:6" x14ac:dyDescent="0.25">
      <c r="B119" s="29" t="s">
        <v>52</v>
      </c>
      <c r="C119" s="28">
        <v>176</v>
      </c>
      <c r="D119" s="18">
        <v>1</v>
      </c>
      <c r="E119" s="17">
        <v>9313767665.0200005</v>
      </c>
      <c r="F119" s="43">
        <v>1</v>
      </c>
    </row>
    <row r="120" spans="2:6" x14ac:dyDescent="0.25">
      <c r="B120" s="29" t="s">
        <v>53</v>
      </c>
      <c r="C120" s="28"/>
      <c r="D120" s="18"/>
      <c r="E120" s="17"/>
      <c r="F120" s="43"/>
    </row>
    <row r="121" spans="2:6" x14ac:dyDescent="0.25">
      <c r="B121" s="29" t="s">
        <v>54</v>
      </c>
      <c r="C121" s="28"/>
      <c r="D121" s="18"/>
      <c r="E121" s="17"/>
      <c r="F121" s="43"/>
    </row>
    <row r="122" spans="2:6" x14ac:dyDescent="0.25">
      <c r="B122" s="58" t="s">
        <v>31</v>
      </c>
      <c r="C122" s="59"/>
      <c r="D122" s="20"/>
      <c r="E122" s="44"/>
      <c r="F122" s="45"/>
    </row>
    <row r="123" spans="2:6" x14ac:dyDescent="0.25">
      <c r="B123" s="30" t="s">
        <v>22</v>
      </c>
      <c r="C123" s="22">
        <v>176</v>
      </c>
      <c r="D123" s="46">
        <v>1</v>
      </c>
      <c r="E123" s="47">
        <v>9313767665.0200005</v>
      </c>
      <c r="F123" s="48">
        <v>1</v>
      </c>
    </row>
    <row r="124" spans="2:6" x14ac:dyDescent="0.25">
      <c r="E124" s="60"/>
    </row>
    <row r="125" spans="2:6" x14ac:dyDescent="0.25">
      <c r="E125" s="60"/>
    </row>
    <row r="126" spans="2:6" x14ac:dyDescent="0.25">
      <c r="E126" s="60"/>
    </row>
    <row r="127" spans="2:6" x14ac:dyDescent="0.25">
      <c r="E127" s="60"/>
    </row>
    <row r="128" spans="2:6" x14ac:dyDescent="0.25">
      <c r="B128" s="90" t="s">
        <v>55</v>
      </c>
      <c r="C128" s="129" t="s">
        <v>70</v>
      </c>
      <c r="D128" s="130"/>
      <c r="E128" s="89" t="s">
        <v>15</v>
      </c>
      <c r="F128" s="89" t="s">
        <v>16</v>
      </c>
    </row>
    <row r="129" spans="2:6" x14ac:dyDescent="0.25">
      <c r="B129" s="98">
        <v>1</v>
      </c>
      <c r="C129" s="29" t="s">
        <v>76</v>
      </c>
      <c r="D129" s="128"/>
      <c r="E129" s="17">
        <v>450000000</v>
      </c>
      <c r="F129" s="107">
        <v>4.4770015203586623E-2</v>
      </c>
    </row>
    <row r="130" spans="2:6" x14ac:dyDescent="0.25">
      <c r="B130" s="98">
        <v>2</v>
      </c>
      <c r="C130" s="29" t="s">
        <v>73</v>
      </c>
      <c r="D130" s="128"/>
      <c r="E130" s="17">
        <v>405524128.81999999</v>
      </c>
      <c r="F130" s="107">
        <v>4.0345158694872492E-2</v>
      </c>
    </row>
    <row r="131" spans="2:6" x14ac:dyDescent="0.25">
      <c r="B131" s="98">
        <v>3</v>
      </c>
      <c r="C131" s="29" t="s">
        <v>73</v>
      </c>
      <c r="D131" s="128"/>
      <c r="E131" s="17">
        <v>392926423</v>
      </c>
      <c r="F131" s="107">
        <v>3.9091826514668686E-2</v>
      </c>
    </row>
    <row r="132" spans="2:6" x14ac:dyDescent="0.25">
      <c r="B132" s="98">
        <v>4</v>
      </c>
      <c r="C132" s="29" t="s">
        <v>92</v>
      </c>
      <c r="D132" s="128"/>
      <c r="E132" s="17">
        <v>370300000</v>
      </c>
      <c r="F132" s="107">
        <v>3.6840748066418065E-2</v>
      </c>
    </row>
    <row r="133" spans="2:6" x14ac:dyDescent="0.25">
      <c r="B133" s="98">
        <v>5</v>
      </c>
      <c r="C133" s="29" t="s">
        <v>73</v>
      </c>
      <c r="D133" s="128"/>
      <c r="E133" s="17">
        <v>338150000</v>
      </c>
      <c r="F133" s="107">
        <v>3.3642179202428478E-2</v>
      </c>
    </row>
    <row r="134" spans="2:6" x14ac:dyDescent="0.25">
      <c r="B134" s="98">
        <v>6</v>
      </c>
      <c r="C134" s="29" t="s">
        <v>92</v>
      </c>
      <c r="D134" s="128"/>
      <c r="E134" s="17">
        <v>293961829.71999997</v>
      </c>
      <c r="F134" s="107">
        <v>2.9245945746307869E-2</v>
      </c>
    </row>
    <row r="135" spans="2:6" x14ac:dyDescent="0.25">
      <c r="B135" s="98">
        <v>7</v>
      </c>
      <c r="C135" s="29" t="s">
        <v>94</v>
      </c>
      <c r="D135" s="128"/>
      <c r="E135" s="17">
        <v>253876737.01999998</v>
      </c>
      <c r="F135" s="107">
        <v>2.5257923058271917E-2</v>
      </c>
    </row>
    <row r="136" spans="2:6" x14ac:dyDescent="0.25">
      <c r="B136" s="98">
        <v>8</v>
      </c>
      <c r="C136" s="29" t="s">
        <v>73</v>
      </c>
      <c r="D136" s="128"/>
      <c r="E136" s="17">
        <v>253876737.00999999</v>
      </c>
      <c r="F136" s="107">
        <v>2.5257923057277028E-2</v>
      </c>
    </row>
    <row r="137" spans="2:6" x14ac:dyDescent="0.25">
      <c r="B137" s="98">
        <v>9</v>
      </c>
      <c r="C137" s="29" t="s">
        <v>76</v>
      </c>
      <c r="D137" s="128"/>
      <c r="E137" s="17">
        <v>247310995.32999998</v>
      </c>
      <c r="F137" s="107">
        <v>2.4604704490973867E-2</v>
      </c>
    </row>
    <row r="138" spans="2:6" x14ac:dyDescent="0.25">
      <c r="B138" s="98">
        <v>10</v>
      </c>
      <c r="C138" s="29" t="s">
        <v>94</v>
      </c>
      <c r="D138" s="128"/>
      <c r="E138" s="17">
        <v>225000000</v>
      </c>
      <c r="F138" s="107">
        <v>2.2385007601793312E-2</v>
      </c>
    </row>
    <row r="139" spans="2:6" x14ac:dyDescent="0.25">
      <c r="B139" s="30" t="s">
        <v>56</v>
      </c>
      <c r="C139" s="21"/>
      <c r="D139" s="131"/>
      <c r="E139" s="24">
        <v>3230926850.8999996</v>
      </c>
      <c r="F139" s="32">
        <v>0.32144143163659833</v>
      </c>
    </row>
    <row r="140" spans="2:6" x14ac:dyDescent="0.25">
      <c r="B140" s="37"/>
      <c r="C140" s="25"/>
      <c r="D140" s="34"/>
      <c r="E140" s="38"/>
      <c r="F140" s="25"/>
    </row>
    <row r="141" spans="2:6" x14ac:dyDescent="0.25">
      <c r="B141" s="37"/>
      <c r="C141" s="25"/>
      <c r="D141" s="34"/>
      <c r="E141" s="38"/>
      <c r="F141" s="25"/>
    </row>
    <row r="142" spans="2:6" x14ac:dyDescent="0.25">
      <c r="B142" s="90" t="s">
        <v>186</v>
      </c>
      <c r="C142" s="90"/>
      <c r="D142" s="90"/>
      <c r="E142" s="90"/>
      <c r="F142" s="90"/>
    </row>
    <row r="143" spans="2:6" x14ac:dyDescent="0.25">
      <c r="B143" s="152" t="s">
        <v>192</v>
      </c>
      <c r="C143" s="155">
        <v>3984</v>
      </c>
    </row>
    <row r="144" spans="2:6" x14ac:dyDescent="0.25">
      <c r="B144" s="153" t="s">
        <v>187</v>
      </c>
      <c r="C144" t="s">
        <v>191</v>
      </c>
    </row>
    <row r="145" spans="2:6" x14ac:dyDescent="0.25">
      <c r="B145" s="153" t="s">
        <v>188</v>
      </c>
      <c r="C145" t="s">
        <v>191</v>
      </c>
    </row>
    <row r="146" spans="2:6" x14ac:dyDescent="0.25">
      <c r="B146" s="154" t="s">
        <v>193</v>
      </c>
      <c r="C146" s="162">
        <v>226</v>
      </c>
    </row>
    <row r="147" spans="2:6" x14ac:dyDescent="0.25">
      <c r="B147" s="154" t="s">
        <v>189</v>
      </c>
      <c r="C147">
        <v>0</v>
      </c>
    </row>
    <row r="148" spans="2:6" x14ac:dyDescent="0.25">
      <c r="B148" s="154" t="s">
        <v>190</v>
      </c>
      <c r="C148">
        <v>0</v>
      </c>
    </row>
    <row r="149" spans="2:6" ht="15" customHeight="1" x14ac:dyDescent="0.25">
      <c r="B149" s="172" t="s">
        <v>195</v>
      </c>
      <c r="C149" s="172"/>
      <c r="D149" s="172"/>
      <c r="E149" s="172"/>
      <c r="F149" s="172"/>
    </row>
    <row r="150" spans="2:6" x14ac:dyDescent="0.25">
      <c r="B150" s="172"/>
      <c r="C150" s="172"/>
      <c r="D150" s="172"/>
      <c r="E150" s="172"/>
      <c r="F150" s="172"/>
    </row>
  </sheetData>
  <protectedRanges>
    <protectedRange sqref="B146:B148" name="Range10"/>
  </protectedRanges>
  <mergeCells count="1">
    <mergeCell ref="B149:F150"/>
  </mergeCells>
  <pageMargins left="0.70866141732283472" right="0.70866141732283472" top="0" bottom="0.74803149606299213" header="0.31496062992125984" footer="0.31496062992125984"/>
  <pageSetup paperSize="9" scale="86" orientation="landscape" r:id="rId1"/>
  <headerFooter>
    <oddHeader>&amp;R&amp;"Calibri"&amp;12&amp;K008A00I N T E R N - A L L I A N S E N&amp;1#</oddHeader>
    <oddFooter>&amp;L&amp;1#&amp;"Calibri"&amp;12&amp;K008A00I N T E R N - A L L I A N S E N</oddFooter>
  </headerFooter>
  <rowBreaks count="3" manualBreakCount="3">
    <brk id="35" max="16383" man="1"/>
    <brk id="94" max="16383" man="1"/>
    <brk id="126"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5477A-1E7A-4FE6-9C5F-E4E7ECE721F3}">
  <dimension ref="A1:G45"/>
  <sheetViews>
    <sheetView workbookViewId="0">
      <selection activeCell="B44" sqref="B44"/>
    </sheetView>
  </sheetViews>
  <sheetFormatPr defaultColWidth="28.7109375" defaultRowHeight="15" x14ac:dyDescent="0.25"/>
  <cols>
    <col min="2" max="2" width="44.85546875" customWidth="1"/>
    <col min="3" max="3" width="33.7109375" customWidth="1"/>
  </cols>
  <sheetData>
    <row r="1" spans="1:7" ht="30" customHeight="1" x14ac:dyDescent="0.25">
      <c r="A1" s="165"/>
      <c r="B1" s="165" t="s">
        <v>95</v>
      </c>
      <c r="C1" s="165" t="s">
        <v>96</v>
      </c>
      <c r="D1" s="165" t="s">
        <v>96</v>
      </c>
      <c r="E1" s="165"/>
      <c r="F1" s="166"/>
      <c r="G1" s="167"/>
    </row>
    <row r="2" spans="1:7" x14ac:dyDescent="0.25">
      <c r="A2" s="135" t="s">
        <v>97</v>
      </c>
      <c r="B2" s="136"/>
      <c r="C2" s="136"/>
      <c r="D2" s="136"/>
      <c r="E2" s="136"/>
      <c r="F2" s="137"/>
      <c r="G2" s="136"/>
    </row>
    <row r="3" spans="1:7" x14ac:dyDescent="0.25">
      <c r="A3" s="135" t="s">
        <v>98</v>
      </c>
      <c r="B3" s="136"/>
      <c r="C3" s="136"/>
      <c r="D3" s="136"/>
      <c r="E3" s="136"/>
      <c r="F3" s="137"/>
      <c r="G3" s="136"/>
    </row>
    <row r="4" spans="1:7" x14ac:dyDescent="0.25">
      <c r="A4" s="138" t="s">
        <v>99</v>
      </c>
      <c r="B4" s="139" t="s">
        <v>100</v>
      </c>
      <c r="C4" s="145" t="s">
        <v>177</v>
      </c>
      <c r="D4" s="141"/>
      <c r="E4" s="141"/>
      <c r="F4" s="141"/>
      <c r="G4" s="141"/>
    </row>
    <row r="5" spans="1:7" x14ac:dyDescent="0.25">
      <c r="A5" s="138" t="s">
        <v>101</v>
      </c>
      <c r="B5" s="139" t="s">
        <v>102</v>
      </c>
      <c r="C5" s="145" t="s">
        <v>177</v>
      </c>
      <c r="D5" s="138"/>
      <c r="E5" s="141"/>
      <c r="F5" s="141"/>
      <c r="G5" s="142"/>
    </row>
    <row r="6" spans="1:7" x14ac:dyDescent="0.25">
      <c r="A6" s="138" t="s">
        <v>103</v>
      </c>
      <c r="B6" s="139" t="s">
        <v>104</v>
      </c>
      <c r="C6" s="151" t="s">
        <v>178</v>
      </c>
      <c r="D6" s="138"/>
      <c r="E6" s="138"/>
      <c r="F6" s="138"/>
      <c r="G6" s="144"/>
    </row>
    <row r="7" spans="1:7" x14ac:dyDescent="0.25">
      <c r="A7" s="138" t="s">
        <v>105</v>
      </c>
      <c r="B7" s="139" t="s">
        <v>106</v>
      </c>
      <c r="C7" s="145" t="s">
        <v>29</v>
      </c>
      <c r="D7" s="140" t="str">
        <f ca="1">IF(ISREF(INDIRECT("'B2. HTT Public Sector Assets'!A1")),ROW(#REF!)&amp; " for Public Sector Assets","")</f>
        <v/>
      </c>
      <c r="E7" s="144"/>
      <c r="F7" s="141"/>
      <c r="G7" s="142"/>
    </row>
    <row r="8" spans="1:7" x14ac:dyDescent="0.25">
      <c r="A8" s="138" t="s">
        <v>107</v>
      </c>
      <c r="B8" s="139" t="s">
        <v>108</v>
      </c>
      <c r="C8" s="145" t="s">
        <v>179</v>
      </c>
      <c r="D8" s="138"/>
      <c r="E8" s="138"/>
      <c r="F8" s="138"/>
      <c r="G8" s="144"/>
    </row>
    <row r="9" spans="1:7" x14ac:dyDescent="0.25">
      <c r="A9" s="138" t="s">
        <v>109</v>
      </c>
      <c r="B9" s="139" t="s">
        <v>110</v>
      </c>
      <c r="C9" s="145" t="s">
        <v>180</v>
      </c>
      <c r="D9" s="140"/>
      <c r="E9" s="144"/>
      <c r="F9" s="140" t="str">
        <f ca="1">IF(ISREF(INDIRECT("'B2. HTT Public Sector Assets'!A1")),ROW(#REF!)&amp; " for Public Sector Assets","")</f>
        <v/>
      </c>
      <c r="G9" s="140" t="str">
        <f ca="1">IF(ISREF(INDIRECT("'B3. HTT Shipping Assets'!A1")),ROW(#REF!)&amp; " for Shipping Assets","")</f>
        <v/>
      </c>
    </row>
    <row r="10" spans="1:7" x14ac:dyDescent="0.25">
      <c r="A10" s="138" t="s">
        <v>111</v>
      </c>
      <c r="B10" s="139" t="s">
        <v>112</v>
      </c>
      <c r="C10" t="s">
        <v>231</v>
      </c>
      <c r="D10" s="138"/>
      <c r="E10" s="138"/>
      <c r="F10" s="138"/>
      <c r="G10" s="142"/>
    </row>
    <row r="11" spans="1:7" x14ac:dyDescent="0.25">
      <c r="A11" s="138" t="s">
        <v>113</v>
      </c>
      <c r="B11" s="139" t="s">
        <v>114</v>
      </c>
      <c r="C11" s="145" t="s">
        <v>181</v>
      </c>
      <c r="D11" s="140" t="str">
        <f ca="1">IF(ISREF(INDIRECT("'B2. HTT Public Sector Assets'!A1")),ROW(#REF!)&amp;" for Public Sector Assets","")</f>
        <v/>
      </c>
      <c r="E11" s="138"/>
      <c r="F11" s="140" t="str">
        <f ca="1">IF(ISREF(INDIRECT("'B3. HTT Shipping Assets'!A1")),ROW(#REF!)&amp;" for Shipping Assets","")</f>
        <v/>
      </c>
      <c r="G11" s="142"/>
    </row>
    <row r="12" spans="1:7" x14ac:dyDescent="0.25">
      <c r="A12" s="138" t="s">
        <v>115</v>
      </c>
      <c r="B12" s="139" t="s">
        <v>116</v>
      </c>
      <c r="C12" t="s">
        <v>182</v>
      </c>
      <c r="D12" s="138"/>
      <c r="E12" s="138"/>
      <c r="F12" s="144"/>
      <c r="G12" s="142"/>
    </row>
    <row r="13" spans="1:7" x14ac:dyDescent="0.25">
      <c r="A13" s="138" t="s">
        <v>117</v>
      </c>
      <c r="B13" s="139" t="s">
        <v>118</v>
      </c>
      <c r="C13" t="s">
        <v>183</v>
      </c>
      <c r="D13" s="138"/>
      <c r="E13" s="144"/>
      <c r="F13" s="144"/>
      <c r="G13" s="142"/>
    </row>
    <row r="14" spans="1:7" x14ac:dyDescent="0.25">
      <c r="A14" s="138" t="s">
        <v>119</v>
      </c>
      <c r="B14" s="139" t="s">
        <v>120</v>
      </c>
      <c r="C14" t="s">
        <v>184</v>
      </c>
      <c r="D14" s="138"/>
      <c r="E14" s="144"/>
      <c r="F14" s="144"/>
      <c r="G14" s="142"/>
    </row>
    <row r="15" spans="1:7" ht="30" x14ac:dyDescent="0.25">
      <c r="A15" s="138" t="s">
        <v>121</v>
      </c>
      <c r="B15" s="139" t="s">
        <v>122</v>
      </c>
      <c r="D15" s="138"/>
      <c r="E15" s="144"/>
      <c r="F15" s="144"/>
      <c r="G15" s="142"/>
    </row>
    <row r="16" spans="1:7" x14ac:dyDescent="0.25">
      <c r="A16" s="138" t="s">
        <v>123</v>
      </c>
      <c r="B16" s="139" t="s">
        <v>124</v>
      </c>
      <c r="C16" s="145" t="s">
        <v>185</v>
      </c>
      <c r="D16" s="140"/>
      <c r="E16" s="144"/>
      <c r="F16" s="138"/>
      <c r="G16" s="142"/>
    </row>
    <row r="17" spans="1:7" x14ac:dyDescent="0.25">
      <c r="A17" s="138" t="s">
        <v>125</v>
      </c>
      <c r="B17" s="139" t="s">
        <v>126</v>
      </c>
      <c r="C17" s="145" t="s">
        <v>194</v>
      </c>
      <c r="D17" s="138"/>
      <c r="E17" s="138"/>
      <c r="F17" s="138"/>
      <c r="G17" s="142"/>
    </row>
    <row r="18" spans="1:7" x14ac:dyDescent="0.25">
      <c r="A18" s="138" t="s">
        <v>127</v>
      </c>
      <c r="B18" s="139" t="s">
        <v>128</v>
      </c>
      <c r="C18" s="145" t="s">
        <v>194</v>
      </c>
      <c r="D18" s="138"/>
      <c r="E18" s="138"/>
      <c r="F18" s="138"/>
      <c r="G18" s="142"/>
    </row>
    <row r="19" spans="1:7" x14ac:dyDescent="0.25">
      <c r="A19" s="138" t="s">
        <v>129</v>
      </c>
      <c r="B19" s="139" t="s">
        <v>130</v>
      </c>
      <c r="C19" s="145" t="s">
        <v>196</v>
      </c>
      <c r="D19" s="138"/>
      <c r="E19" s="138"/>
      <c r="F19" s="138"/>
      <c r="G19" s="142"/>
    </row>
    <row r="20" spans="1:7" x14ac:dyDescent="0.25">
      <c r="A20" s="138" t="s">
        <v>131</v>
      </c>
      <c r="B20" s="139" t="s">
        <v>132</v>
      </c>
      <c r="C20" s="145" t="s">
        <v>197</v>
      </c>
      <c r="D20" s="138"/>
      <c r="E20" s="138"/>
      <c r="F20" s="138"/>
      <c r="G20" s="142"/>
    </row>
    <row r="21" spans="1:7" ht="105" x14ac:dyDescent="0.25">
      <c r="A21" s="138" t="s">
        <v>133</v>
      </c>
      <c r="B21" s="139" t="s">
        <v>134</v>
      </c>
      <c r="C21" s="143" t="s">
        <v>198</v>
      </c>
      <c r="D21" s="138"/>
      <c r="E21" s="144"/>
      <c r="F21" s="138"/>
      <c r="G21" s="142"/>
    </row>
    <row r="22" spans="1:7" x14ac:dyDescent="0.25">
      <c r="A22" s="138" t="s">
        <v>135</v>
      </c>
      <c r="B22" s="139" t="s">
        <v>136</v>
      </c>
      <c r="C22" s="145" t="s">
        <v>199</v>
      </c>
      <c r="D22" s="138"/>
      <c r="E22" s="144"/>
      <c r="F22" s="138"/>
      <c r="G22" s="142"/>
    </row>
    <row r="23" spans="1:7" x14ac:dyDescent="0.25">
      <c r="A23" s="138" t="s">
        <v>137</v>
      </c>
      <c r="B23" s="139" t="s">
        <v>138</v>
      </c>
      <c r="C23" s="145" t="s">
        <v>200</v>
      </c>
      <c r="D23" s="140" t="str">
        <f ca="1">IF(ISREF(INDIRECT("'B2. HTT Public Sector Assets'!A1")),ROW(#REF!)&amp; " for Public Sector Assets","")</f>
        <v/>
      </c>
      <c r="E23" s="144"/>
      <c r="F23" s="140" t="str">
        <f ca="1">IF(ISREF(INDIRECT("'B3. HTT Shipping Assets'!A1")),ROW(#REF!)&amp; " for Shipping Assets","")</f>
        <v/>
      </c>
      <c r="G23" s="142"/>
    </row>
    <row r="24" spans="1:7" x14ac:dyDescent="0.25">
      <c r="A24" s="138" t="s">
        <v>139</v>
      </c>
      <c r="B24" s="139"/>
      <c r="C24" s="138"/>
      <c r="D24" s="138"/>
      <c r="E24" s="144"/>
      <c r="F24" s="138"/>
      <c r="G24" s="142"/>
    </row>
    <row r="25" spans="1:7" x14ac:dyDescent="0.25">
      <c r="A25" s="138" t="s">
        <v>140</v>
      </c>
      <c r="B25" s="138"/>
      <c r="C25" s="138"/>
      <c r="D25" s="138"/>
      <c r="E25" s="144"/>
      <c r="F25" s="138"/>
      <c r="G25" s="142"/>
    </row>
    <row r="26" spans="1:7" x14ac:dyDescent="0.25">
      <c r="A26" s="138" t="s">
        <v>141</v>
      </c>
      <c r="B26" s="138"/>
      <c r="C26" s="138"/>
      <c r="D26" s="138"/>
      <c r="E26" s="138"/>
      <c r="F26" s="138"/>
      <c r="G26" s="142"/>
    </row>
    <row r="27" spans="1:7" ht="45.75" customHeight="1" x14ac:dyDescent="0.25">
      <c r="A27" s="166"/>
      <c r="B27" s="165" t="s">
        <v>142</v>
      </c>
      <c r="C27" s="166"/>
      <c r="D27" s="166"/>
      <c r="E27" s="166"/>
      <c r="F27" s="166"/>
      <c r="G27" s="167"/>
    </row>
    <row r="28" spans="1:7" ht="30" x14ac:dyDescent="0.25">
      <c r="A28" s="138" t="s">
        <v>143</v>
      </c>
      <c r="B28" s="146" t="s">
        <v>232</v>
      </c>
      <c r="C28" s="156">
        <v>403000</v>
      </c>
      <c r="D28" s="138"/>
      <c r="E28" s="138"/>
      <c r="F28" s="138"/>
      <c r="G28" s="142"/>
    </row>
    <row r="29" spans="1:7" x14ac:dyDescent="0.25">
      <c r="A29" s="138" t="s">
        <v>144</v>
      </c>
      <c r="B29" s="146" t="s">
        <v>145</v>
      </c>
      <c r="C29" s="156">
        <v>0</v>
      </c>
      <c r="D29" s="138"/>
      <c r="E29" s="138"/>
      <c r="F29" s="138"/>
      <c r="G29" s="142"/>
    </row>
    <row r="30" spans="1:7" x14ac:dyDescent="0.25">
      <c r="A30" s="138" t="s">
        <v>146</v>
      </c>
      <c r="B30" s="146" t="s">
        <v>147</v>
      </c>
      <c r="C30" s="138">
        <v>0</v>
      </c>
      <c r="D30" s="138"/>
      <c r="E30" s="138"/>
      <c r="F30" s="138"/>
      <c r="G30" s="142"/>
    </row>
    <row r="31" spans="1:7" x14ac:dyDescent="0.25">
      <c r="A31" s="138" t="s">
        <v>148</v>
      </c>
      <c r="B31" s="146"/>
      <c r="C31" s="140"/>
      <c r="D31" s="138"/>
      <c r="E31" s="138"/>
      <c r="F31" s="138"/>
      <c r="G31" s="142"/>
    </row>
    <row r="32" spans="1:7" x14ac:dyDescent="0.25">
      <c r="A32" s="138" t="s">
        <v>149</v>
      </c>
      <c r="B32" s="146"/>
      <c r="C32" s="140"/>
      <c r="D32" s="138"/>
      <c r="E32" s="138"/>
      <c r="F32" s="138"/>
      <c r="G32" s="142"/>
    </row>
    <row r="33" spans="1:7" x14ac:dyDescent="0.25">
      <c r="A33" s="138" t="s">
        <v>150</v>
      </c>
      <c r="B33" s="146"/>
      <c r="C33" s="140"/>
      <c r="D33" s="138"/>
      <c r="E33" s="138"/>
      <c r="F33" s="138"/>
      <c r="G33" s="142"/>
    </row>
    <row r="34" spans="1:7" x14ac:dyDescent="0.25">
      <c r="A34" s="138" t="s">
        <v>151</v>
      </c>
      <c r="B34" s="146"/>
      <c r="C34" s="140"/>
      <c r="D34" s="138"/>
      <c r="E34" s="138"/>
      <c r="F34" s="138"/>
      <c r="G34" s="142"/>
    </row>
    <row r="35" spans="1:7" ht="18.75" x14ac:dyDescent="0.25">
      <c r="A35" s="166"/>
      <c r="B35" s="165" t="s">
        <v>152</v>
      </c>
      <c r="C35" s="166"/>
      <c r="D35" s="166"/>
      <c r="E35" s="166"/>
      <c r="F35" s="166"/>
      <c r="G35" s="167"/>
    </row>
    <row r="36" spans="1:7" x14ac:dyDescent="0.25">
      <c r="A36" s="147"/>
      <c r="B36" s="148" t="s">
        <v>153</v>
      </c>
      <c r="C36" s="147"/>
      <c r="D36" s="147"/>
      <c r="E36" s="149"/>
      <c r="F36" s="150"/>
      <c r="G36" s="150"/>
    </row>
    <row r="37" spans="1:7" x14ac:dyDescent="0.25">
      <c r="A37" s="138" t="s">
        <v>154</v>
      </c>
      <c r="B37" s="139" t="s">
        <v>155</v>
      </c>
      <c r="C37" s="139" t="s">
        <v>156</v>
      </c>
      <c r="D37" s="138"/>
      <c r="E37" s="138"/>
      <c r="F37" s="138"/>
      <c r="G37" s="142"/>
    </row>
    <row r="38" spans="1:7" x14ac:dyDescent="0.25">
      <c r="A38" s="138" t="s">
        <v>157</v>
      </c>
      <c r="B38" s="139" t="s">
        <v>158</v>
      </c>
      <c r="C38" s="139" t="s">
        <v>156</v>
      </c>
      <c r="D38" s="138"/>
      <c r="E38" s="138"/>
      <c r="F38" s="138"/>
      <c r="G38" s="142"/>
    </row>
    <row r="39" spans="1:7" x14ac:dyDescent="0.25">
      <c r="A39" s="138" t="s">
        <v>159</v>
      </c>
      <c r="B39" s="139" t="s">
        <v>160</v>
      </c>
      <c r="C39" s="139" t="s">
        <v>161</v>
      </c>
      <c r="D39" s="138"/>
      <c r="E39" s="138"/>
      <c r="F39" s="138"/>
      <c r="G39" s="142"/>
    </row>
    <row r="40" spans="1:7" x14ac:dyDescent="0.25">
      <c r="A40" s="138" t="s">
        <v>162</v>
      </c>
      <c r="B40" s="139" t="s">
        <v>163</v>
      </c>
      <c r="C40" s="139" t="s">
        <v>161</v>
      </c>
      <c r="D40" s="138"/>
      <c r="E40" s="138"/>
      <c r="F40" s="138"/>
      <c r="G40" s="142"/>
    </row>
    <row r="41" spans="1:7" x14ac:dyDescent="0.25">
      <c r="A41" s="138" t="s">
        <v>164</v>
      </c>
      <c r="B41" s="139" t="s">
        <v>165</v>
      </c>
      <c r="C41" s="138" t="s">
        <v>166</v>
      </c>
      <c r="D41" s="138"/>
      <c r="E41" s="138"/>
      <c r="F41" s="138"/>
      <c r="G41" s="142"/>
    </row>
    <row r="42" spans="1:7" x14ac:dyDescent="0.25">
      <c r="A42" s="138" t="s">
        <v>167</v>
      </c>
      <c r="B42" s="139" t="s">
        <v>168</v>
      </c>
      <c r="C42" s="138" t="s">
        <v>169</v>
      </c>
      <c r="D42" s="138"/>
      <c r="E42" s="138"/>
      <c r="F42" s="138"/>
      <c r="G42" s="142"/>
    </row>
    <row r="43" spans="1:7" x14ac:dyDescent="0.25">
      <c r="A43" s="138" t="s">
        <v>170</v>
      </c>
      <c r="B43" s="139" t="s">
        <v>171</v>
      </c>
      <c r="C43" s="138" t="s">
        <v>172</v>
      </c>
      <c r="D43" s="138"/>
      <c r="E43" s="138"/>
      <c r="F43" s="138"/>
      <c r="G43" s="142"/>
    </row>
    <row r="44" spans="1:7" x14ac:dyDescent="0.25">
      <c r="A44" s="138" t="s">
        <v>173</v>
      </c>
      <c r="B44" s="139" t="s">
        <v>174</v>
      </c>
      <c r="C44" s="138" t="s">
        <v>172</v>
      </c>
      <c r="D44" s="138"/>
      <c r="E44" s="138"/>
      <c r="F44" s="138"/>
      <c r="G44" s="142"/>
    </row>
    <row r="45" spans="1:7" x14ac:dyDescent="0.25">
      <c r="A45" s="138" t="s">
        <v>175</v>
      </c>
      <c r="B45" s="139" t="s">
        <v>176</v>
      </c>
      <c r="C45" s="139" t="s">
        <v>161</v>
      </c>
      <c r="D45" s="138"/>
      <c r="E45" s="138"/>
      <c r="F45" s="138"/>
      <c r="G45" s="142"/>
    </row>
  </sheetData>
  <protectedRanges>
    <protectedRange sqref="B31:D34 F29:G34 D29:D30" name="Range12"/>
    <protectedRange sqref="C28:C30 B37:G45" name="Range11"/>
  </protectedRanges>
  <hyperlinks>
    <hyperlink ref="D7" location="'B2. HTT Public Sector Assets'!B48" display="'B2. HTT Public Sector Assets'!B48" xr:uid="{988C0823-ECEB-4DEF-9BD5-B4367DCE5924}"/>
    <hyperlink ref="D23" location="'B2. HTT Public Sector Assets'!B166" display="'B2. HTT Public Sector Assets'!B166" xr:uid="{FF51EA08-3900-445C-A67E-35E0DFA50891}"/>
    <hyperlink ref="D11" location="'B2. HTT Public Sector Assets'!B129" display="'B2. HTT Public Sector Assets'!B129" xr:uid="{77990A6A-F00C-4C74-A4D4-83DB49B1F0AC}"/>
    <hyperlink ref="F9" location="'B2. HTT Public Sector Assets'!A18" display="'B2. HTT Public Sector Assets'!A18" xr:uid="{DE06B3C6-2C00-47AD-970B-516C925BCF60}"/>
    <hyperlink ref="G9" location="'B3. HTT Shipping Assets'!B116" display="'B3. HTT Shipping Assets'!B116" xr:uid="{8C7B2D53-BFFE-463D-981B-B60421B55074}"/>
    <hyperlink ref="F11" location="'B3. HTT Shipping Assets'!B80" display="'B3. HTT Shipping Assets'!B80" xr:uid="{D652B132-DA30-4422-AFDF-562FCBCB29D6}"/>
    <hyperlink ref="F23" location="'B3. HTT Shipping Assets'!B110" display="'B3. HTT Shipping Assets'!B110" xr:uid="{877619D9-87AD-4BF0-9B9A-E99A95688CAC}"/>
    <hyperlink ref="C4" location="Report!D23" display="Report" xr:uid="{52C3DC6D-EFEA-4613-8523-301E68AA27EE}"/>
    <hyperlink ref="C5" location="Report!D24" display="Report" xr:uid="{D7D0D694-825A-4839-8014-C13E740D51A9}"/>
    <hyperlink ref="C6" location="Overview!A1" display="Overview" xr:uid="{01518258-A11E-4031-9507-A4BAC9E42E3F}"/>
    <hyperlink ref="C7" location="Report!B49" display="Regional Distribution" xr:uid="{0B4D8E92-2035-4BE8-9AEB-B875993E41D2}"/>
    <hyperlink ref="C8" location="Report!B66" display="Property Type" xr:uid="{2AB96E53-CF57-45DB-821D-8AA0A64CB306}"/>
    <hyperlink ref="C9" location="Report!D17" display="Avg. Loan size" xr:uid="{0D71E8D4-6A4A-4A15-889B-9C35B3067313}"/>
    <hyperlink ref="C11" location="Report!B117" display="Interest payment " xr:uid="{4A41E084-6172-4896-934D-4A5FEF1C25A0}"/>
    <hyperlink ref="C16" location="Report!B40" display="LTV" xr:uid="{2CBEED35-04DB-4FDD-BF37-9FEE7FF40B80}"/>
    <hyperlink ref="C17" location="Report!B142" display="Derivatives and Swaps" xr:uid="{4ECA342A-9B15-4325-9D91-BDB35503A614}"/>
    <hyperlink ref="C18" location="Report!B142" display="Derivatives and Swaps" xr:uid="{1400D0CD-9A2C-4BF7-826C-7E18D56ADD57}"/>
    <hyperlink ref="C19" location="Report!B96" display="Remaining terms" xr:uid="{A90DD8BD-E4DD-4B3F-B524-34851DADE8BA}"/>
    <hyperlink ref="C20" location="Report!D22" display="Duration" xr:uid="{1F9828B3-D1D2-4B9E-ABBB-5601E817823E}"/>
    <hyperlink ref="C22" location="Report!D26" display="Over collateralization" xr:uid="{707F8CF6-7F47-41B5-B12D-0A5BCB2D8D5B}"/>
    <hyperlink ref="C23" location="Report!B29" display="NPL" xr:uid="{12BDDF9B-D431-41BB-8380-B023B50D20CA}"/>
  </hyperlinks>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Overview</vt:lpstr>
      <vt:lpstr>Report</vt:lpstr>
      <vt:lpstr>Compliance check Art 14 CBD</vt:lpstr>
      <vt:lpstr>Report!Print_Area</vt:lpstr>
      <vt:lpstr>Report!Print_Titles</vt:lpstr>
    </vt:vector>
  </TitlesOfParts>
  <Company>Sparebank 1 Alliansen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c201n24</dc:creator>
  <cp:lastModifiedBy>Eivind Hegelstad</cp:lastModifiedBy>
  <cp:lastPrinted>2019-06-06T12:37:54Z</cp:lastPrinted>
  <dcterms:created xsi:type="dcterms:W3CDTF">2013-05-13T09:47:35Z</dcterms:created>
  <dcterms:modified xsi:type="dcterms:W3CDTF">2025-07-28T08:52:16Z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4121a6-36f3-4678-bd5a-1ffd39207b5b_Enabled">
    <vt:lpwstr>true</vt:lpwstr>
  </property>
  <property fmtid="{D5CDD505-2E9C-101B-9397-08002B2CF9AE}" pid="3" name="MSIP_Label_604121a6-36f3-4678-bd5a-1ffd39207b5b_SetDate">
    <vt:lpwstr>2025-01-28T14:43:45Z</vt:lpwstr>
  </property>
  <property fmtid="{D5CDD505-2E9C-101B-9397-08002B2CF9AE}" pid="4" name="MSIP_Label_604121a6-36f3-4678-bd5a-1ffd39207b5b_Method">
    <vt:lpwstr>Standard</vt:lpwstr>
  </property>
  <property fmtid="{D5CDD505-2E9C-101B-9397-08002B2CF9AE}" pid="5" name="MSIP_Label_604121a6-36f3-4678-bd5a-1ffd39207b5b_Name">
    <vt:lpwstr>604121a6-36f3-4678-bd5a-1ffd39207b5b</vt:lpwstr>
  </property>
  <property fmtid="{D5CDD505-2E9C-101B-9397-08002B2CF9AE}" pid="6" name="MSIP_Label_604121a6-36f3-4678-bd5a-1ffd39207b5b_SiteId">
    <vt:lpwstr>491e8cc4-2204-4312-8565-17f85046df01</vt:lpwstr>
  </property>
  <property fmtid="{D5CDD505-2E9C-101B-9397-08002B2CF9AE}" pid="7" name="MSIP_Label_604121a6-36f3-4678-bd5a-1ffd39207b5b_ActionId">
    <vt:lpwstr>8ecee0b9-353e-49f8-b9f8-afcd60c1a13b</vt:lpwstr>
  </property>
  <property fmtid="{D5CDD505-2E9C-101B-9397-08002B2CF9AE}" pid="8" name="MSIP_Label_604121a6-36f3-4678-bd5a-1ffd39207b5b_ContentBits">
    <vt:lpwstr>3</vt:lpwstr>
  </property>
</Properties>
</file>